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ia24232user\Desktop\"/>
    </mc:Choice>
  </mc:AlternateContent>
  <xr:revisionPtr revIDLastSave="0" documentId="13_ncr:1_{DFCD64EB-F1A8-49BB-B759-410C8AC00DCC}" xr6:coauthVersionLast="47" xr6:coauthVersionMax="47" xr10:uidLastSave="{00000000-0000-0000-0000-000000000000}"/>
  <bookViews>
    <workbookView xWindow="-120" yWindow="-120" windowWidth="29040" windowHeight="15720" xr2:uid="{00000000-000D-0000-FFFF-FFFF00000000}"/>
  </bookViews>
  <sheets>
    <sheet name="報告書（病院研修生）" sheetId="1" r:id="rId1"/>
    <sheet name="報告書（記入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42" i="2" l="1"/>
  <c r="O42" i="2"/>
  <c r="M42" i="2"/>
  <c r="L42" i="2"/>
  <c r="K42" i="2"/>
  <c r="I42" i="2"/>
  <c r="H42" i="2"/>
  <c r="G42" i="2"/>
  <c r="E42" i="2"/>
  <c r="D42" i="2"/>
  <c r="Q39" i="2"/>
  <c r="O39" i="2"/>
  <c r="M39" i="2"/>
  <c r="L39" i="2"/>
  <c r="K39" i="2"/>
  <c r="I39" i="2"/>
  <c r="H39" i="2"/>
  <c r="G39" i="2"/>
  <c r="E39" i="2"/>
  <c r="D39" i="2"/>
  <c r="Q36" i="2"/>
  <c r="O36" i="2"/>
  <c r="M36" i="2"/>
  <c r="L36" i="2"/>
  <c r="K36" i="2"/>
  <c r="I36" i="2"/>
  <c r="H36" i="2"/>
  <c r="G36" i="2"/>
  <c r="E36" i="2"/>
  <c r="D36" i="2"/>
  <c r="Q33" i="2"/>
  <c r="O33" i="2"/>
  <c r="M33" i="2"/>
  <c r="L33" i="2"/>
  <c r="K33" i="2"/>
  <c r="I33" i="2"/>
  <c r="H33" i="2"/>
  <c r="G33" i="2"/>
  <c r="E33" i="2"/>
  <c r="D33" i="2"/>
  <c r="Q30" i="2"/>
  <c r="O30" i="2"/>
  <c r="M30" i="2"/>
  <c r="L30" i="2"/>
  <c r="K30" i="2"/>
  <c r="I30" i="2"/>
  <c r="H30" i="2"/>
  <c r="G30" i="2"/>
  <c r="E30" i="2"/>
  <c r="D30" i="2"/>
  <c r="Q27" i="2"/>
  <c r="O27" i="2"/>
  <c r="M27" i="2"/>
  <c r="L27" i="2"/>
  <c r="K27" i="2"/>
  <c r="I27" i="2"/>
  <c r="H27" i="2"/>
  <c r="G27" i="2"/>
  <c r="E27" i="2"/>
  <c r="D27" i="2"/>
  <c r="Q24" i="2"/>
  <c r="O24" i="2"/>
  <c r="M24" i="2"/>
  <c r="L24" i="2"/>
  <c r="K24" i="2"/>
  <c r="I24" i="2"/>
  <c r="H24" i="2"/>
  <c r="G24" i="2"/>
  <c r="E24" i="2"/>
  <c r="D24" i="2"/>
  <c r="Q21" i="2"/>
  <c r="O21" i="2"/>
  <c r="M21" i="2"/>
  <c r="L21" i="2"/>
  <c r="K21" i="2"/>
  <c r="I21" i="2"/>
  <c r="H21" i="2"/>
  <c r="G21" i="2"/>
  <c r="E21" i="2"/>
  <c r="D21" i="2"/>
  <c r="Q18" i="2"/>
  <c r="O18" i="2"/>
  <c r="M18" i="2"/>
  <c r="L18" i="2"/>
  <c r="K18" i="2"/>
  <c r="I18" i="2"/>
  <c r="H18" i="2"/>
  <c r="G18" i="2"/>
  <c r="E18" i="2"/>
  <c r="D18" i="2"/>
  <c r="Q15" i="2"/>
  <c r="O15" i="2"/>
  <c r="M15" i="2"/>
  <c r="L15" i="2"/>
  <c r="K15" i="2"/>
  <c r="I15" i="2"/>
  <c r="H15" i="2"/>
  <c r="G15" i="2"/>
  <c r="E15" i="2"/>
  <c r="D15" i="2"/>
  <c r="Q12" i="2"/>
  <c r="M12" i="2"/>
  <c r="L12" i="2"/>
  <c r="K12" i="2"/>
  <c r="I12" i="2"/>
  <c r="H12" i="2"/>
  <c r="G12" i="2"/>
  <c r="E12" i="2"/>
  <c r="D12" i="2"/>
  <c r="D39" i="1"/>
  <c r="E39" i="1"/>
  <c r="G39" i="1"/>
  <c r="H39" i="1"/>
  <c r="I39" i="1"/>
  <c r="K39" i="1"/>
  <c r="L39" i="1"/>
  <c r="M39" i="1"/>
  <c r="O39" i="1"/>
  <c r="Q39" i="1"/>
  <c r="D42" i="1"/>
  <c r="E42" i="1"/>
  <c r="G42" i="1"/>
  <c r="H42" i="1"/>
  <c r="I42" i="1"/>
  <c r="K42" i="1"/>
  <c r="L42" i="1"/>
  <c r="M42" i="1"/>
  <c r="O42" i="1"/>
  <c r="Q42" i="1"/>
  <c r="D33" i="1"/>
  <c r="E33" i="1"/>
  <c r="G33" i="1"/>
  <c r="H33" i="1"/>
  <c r="I33" i="1"/>
  <c r="K33" i="1"/>
  <c r="L33" i="1"/>
  <c r="M33" i="1"/>
  <c r="O33" i="1"/>
  <c r="Q33" i="1"/>
  <c r="D36" i="1"/>
  <c r="E36" i="1"/>
  <c r="G36" i="1"/>
  <c r="H36" i="1"/>
  <c r="I36" i="1"/>
  <c r="K36" i="1"/>
  <c r="L36" i="1"/>
  <c r="M36" i="1"/>
  <c r="O36" i="1"/>
  <c r="Q36" i="1"/>
  <c r="D18" i="1"/>
  <c r="E18" i="1"/>
  <c r="G18" i="1"/>
  <c r="H18" i="1"/>
  <c r="I18" i="1"/>
  <c r="K18" i="1"/>
  <c r="L18" i="1"/>
  <c r="M18" i="1"/>
  <c r="O18" i="1"/>
  <c r="Q18" i="1"/>
  <c r="D21" i="1"/>
  <c r="E21" i="1"/>
  <c r="G21" i="1"/>
  <c r="H21" i="1"/>
  <c r="I21" i="1"/>
  <c r="K21" i="1"/>
  <c r="L21" i="1"/>
  <c r="M21" i="1"/>
  <c r="O21" i="1"/>
  <c r="Q21" i="1"/>
  <c r="D24" i="1"/>
  <c r="E24" i="1"/>
  <c r="G24" i="1"/>
  <c r="H24" i="1"/>
  <c r="I24" i="1"/>
  <c r="K24" i="1"/>
  <c r="L24" i="1"/>
  <c r="M24" i="1"/>
  <c r="O24" i="1"/>
  <c r="Q24" i="1"/>
  <c r="D27" i="1"/>
  <c r="E27" i="1"/>
  <c r="G27" i="1"/>
  <c r="H27" i="1"/>
  <c r="I27" i="1"/>
  <c r="K27" i="1"/>
  <c r="L27" i="1"/>
  <c r="M27" i="1"/>
  <c r="O27" i="1"/>
  <c r="Q27" i="1"/>
  <c r="D30" i="1"/>
  <c r="E30" i="1"/>
  <c r="G30" i="1"/>
  <c r="H30" i="1"/>
  <c r="I30" i="1"/>
  <c r="K30" i="1"/>
  <c r="L30" i="1"/>
  <c r="M30" i="1"/>
  <c r="O30" i="1"/>
  <c r="Q30" i="1"/>
  <c r="D15" i="1"/>
  <c r="Q15" i="1"/>
  <c r="O15" i="1"/>
  <c r="L15" i="1"/>
  <c r="M15" i="1"/>
  <c r="K15" i="1"/>
  <c r="I15" i="1"/>
  <c r="H15" i="1"/>
  <c r="E15" i="1"/>
  <c r="E12" i="1"/>
  <c r="G15" i="1"/>
  <c r="D12" i="1"/>
  <c r="Q12" i="1"/>
  <c r="M12" i="1"/>
  <c r="L12" i="1"/>
  <c r="K12" i="1"/>
  <c r="I12" i="1"/>
  <c r="H12" i="1"/>
  <c r="G12" i="1"/>
</calcChain>
</file>

<file path=xl/sharedStrings.xml><?xml version="1.0" encoding="utf-8"?>
<sst xmlns="http://schemas.openxmlformats.org/spreadsheetml/2006/main" count="176" uniqueCount="60">
  <si>
    <t>（病院研修生）</t>
    <rPh sb="1" eb="3">
      <t>ビョウイン</t>
    </rPh>
    <rPh sb="3" eb="6">
      <t>ケンシュウセイ</t>
    </rPh>
    <phoneticPr fontId="4"/>
  </si>
  <si>
    <t>ワクチン接種歴・抗体検査結果及び胸部エックス線検査結果報告書</t>
    <phoneticPr fontId="3"/>
  </si>
  <si>
    <t>鹿児島大学病院長　殿</t>
    <rPh sb="0" eb="3">
      <t>カゴシマ</t>
    </rPh>
    <rPh sb="3" eb="5">
      <t>ダイガク</t>
    </rPh>
    <rPh sb="5" eb="7">
      <t>ビョウイン</t>
    </rPh>
    <rPh sb="7" eb="8">
      <t>チョウ</t>
    </rPh>
    <rPh sb="9" eb="10">
      <t>ドノ</t>
    </rPh>
    <phoneticPr fontId="3"/>
  </si>
  <si>
    <t>麻疹</t>
    <rPh sb="0" eb="2">
      <t>マシン</t>
    </rPh>
    <phoneticPr fontId="3"/>
  </si>
  <si>
    <t>風疹</t>
    <rPh sb="0" eb="2">
      <t>フウシン</t>
    </rPh>
    <phoneticPr fontId="3"/>
  </si>
  <si>
    <t>水痘</t>
    <rPh sb="0" eb="2">
      <t>スイトウ</t>
    </rPh>
    <phoneticPr fontId="3"/>
  </si>
  <si>
    <t>流行性耳下腺炎</t>
    <rPh sb="0" eb="3">
      <t>リュウコウセイ</t>
    </rPh>
    <rPh sb="3" eb="6">
      <t>ジカセン</t>
    </rPh>
    <rPh sb="6" eb="7">
      <t>エン</t>
    </rPh>
    <phoneticPr fontId="3"/>
  </si>
  <si>
    <t>B型肝炎</t>
    <rPh sb="1" eb="2">
      <t>ガタ</t>
    </rPh>
    <rPh sb="2" eb="4">
      <t>カンエン</t>
    </rPh>
    <phoneticPr fontId="3"/>
  </si>
  <si>
    <t>ワクチン接種</t>
    <rPh sb="4" eb="6">
      <t>セッシュ</t>
    </rPh>
    <phoneticPr fontId="3"/>
  </si>
  <si>
    <t>抗体検査（いずれか１つ）</t>
    <rPh sb="0" eb="2">
      <t>コウタイ</t>
    </rPh>
    <rPh sb="2" eb="4">
      <t>ケンサ</t>
    </rPh>
    <phoneticPr fontId="1"/>
  </si>
  <si>
    <t>EIA法-IgG</t>
    <rPh sb="3" eb="4">
      <t>ホウ</t>
    </rPh>
    <phoneticPr fontId="1"/>
  </si>
  <si>
    <t>NT法</t>
    <rPh sb="2" eb="3">
      <t>ホウ</t>
    </rPh>
    <phoneticPr fontId="1"/>
  </si>
  <si>
    <t>胸部X線
検査</t>
    <rPh sb="0" eb="2">
      <t>キョウブ</t>
    </rPh>
    <rPh sb="3" eb="4">
      <t>セン</t>
    </rPh>
    <rPh sb="5" eb="7">
      <t>ケンサ</t>
    </rPh>
    <phoneticPr fontId="3"/>
  </si>
  <si>
    <t>検査日</t>
    <rPh sb="0" eb="3">
      <t>ケンサビ</t>
    </rPh>
    <phoneticPr fontId="3"/>
  </si>
  <si>
    <t>所見</t>
    <rPh sb="0" eb="2">
      <t>ショケン</t>
    </rPh>
    <phoneticPr fontId="3"/>
  </si>
  <si>
    <t>抗体検査（いずれか１つ）</t>
    <phoneticPr fontId="3"/>
  </si>
  <si>
    <t>抗体検査</t>
    <phoneticPr fontId="3"/>
  </si>
  <si>
    <t>HI法</t>
    <rPh sb="2" eb="3">
      <t>ホウ</t>
    </rPh>
    <phoneticPr fontId="3"/>
  </si>
  <si>
    <t>LA法</t>
    <rPh sb="2" eb="3">
      <t>ホウ</t>
    </rPh>
    <phoneticPr fontId="3"/>
  </si>
  <si>
    <t>IAHA法</t>
    <rPh sb="4" eb="5">
      <t>ホウ</t>
    </rPh>
    <phoneticPr fontId="3"/>
  </si>
  <si>
    <t>NT法</t>
    <rPh sb="2" eb="3">
      <t>ホウ</t>
    </rPh>
    <phoneticPr fontId="3"/>
  </si>
  <si>
    <t>CLIA法</t>
    <rPh sb="4" eb="5">
      <t>ホウ</t>
    </rPh>
    <phoneticPr fontId="3"/>
  </si>
  <si>
    <t>接種回数</t>
    <rPh sb="0" eb="2">
      <t>セッシュ</t>
    </rPh>
    <rPh sb="2" eb="4">
      <t>カイスウ</t>
    </rPh>
    <phoneticPr fontId="3"/>
  </si>
  <si>
    <t>1回目接種日</t>
    <rPh sb="1" eb="3">
      <t>カイメ</t>
    </rPh>
    <rPh sb="3" eb="5">
      <t>セッシュ</t>
    </rPh>
    <rPh sb="5" eb="6">
      <t>ビ</t>
    </rPh>
    <phoneticPr fontId="3"/>
  </si>
  <si>
    <t>2回目接種日</t>
    <rPh sb="1" eb="3">
      <t>カイメ</t>
    </rPh>
    <rPh sb="3" eb="5">
      <t>セッシュ</t>
    </rPh>
    <rPh sb="5" eb="6">
      <t>ビ</t>
    </rPh>
    <phoneticPr fontId="3"/>
  </si>
  <si>
    <t>抗体価</t>
    <rPh sb="0" eb="2">
      <t>コウタイ</t>
    </rPh>
    <rPh sb="2" eb="3">
      <t>カ</t>
    </rPh>
    <phoneticPr fontId="3"/>
  </si>
  <si>
    <t>4回</t>
  </si>
  <si>
    <t>異常なし</t>
  </si>
  <si>
    <t>陽性</t>
  </si>
  <si>
    <t>氏名</t>
    <rPh sb="0" eb="2">
      <t>シメイ</t>
    </rPh>
    <phoneticPr fontId="3"/>
  </si>
  <si>
    <t>記入例</t>
    <rPh sb="0" eb="2">
      <t>キニュウ</t>
    </rPh>
    <rPh sb="2" eb="3">
      <t>レイ</t>
    </rPh>
    <phoneticPr fontId="3"/>
  </si>
  <si>
    <t>3回目接種日</t>
    <rPh sb="1" eb="3">
      <t>カイメ</t>
    </rPh>
    <rPh sb="3" eb="5">
      <t>セッシュ</t>
    </rPh>
    <rPh sb="5" eb="6">
      <t>ビ</t>
    </rPh>
    <phoneticPr fontId="3"/>
  </si>
  <si>
    <t>検査日</t>
    <rPh sb="0" eb="3">
      <t>ケンサビ</t>
    </rPh>
    <phoneticPr fontId="1"/>
  </si>
  <si>
    <t>抗体価</t>
    <rPh sb="0" eb="2">
      <t>コウタイ</t>
    </rPh>
    <rPh sb="2" eb="3">
      <t>カ</t>
    </rPh>
    <phoneticPr fontId="1"/>
  </si>
  <si>
    <t>結果（自動計算）</t>
    <rPh sb="0" eb="2">
      <t>ケッカ</t>
    </rPh>
    <rPh sb="3" eb="5">
      <t>ジドウ</t>
    </rPh>
    <rPh sb="5" eb="7">
      <t>ケイサン</t>
    </rPh>
    <phoneticPr fontId="1"/>
  </si>
  <si>
    <t>結果（自動計算）</t>
    <rPh sb="0" eb="2">
      <t>ケッカ</t>
    </rPh>
    <rPh sb="3" eb="5">
      <t>ジドウ</t>
    </rPh>
    <rPh sb="5" eb="7">
      <t>ケイサン</t>
    </rPh>
    <phoneticPr fontId="3"/>
  </si>
  <si>
    <t>8または30IU/mL</t>
    <phoneticPr fontId="4"/>
  </si>
  <si>
    <t>10IU/mL</t>
    <phoneticPr fontId="3"/>
  </si>
  <si>
    <t>コメント欄</t>
    <rPh sb="4" eb="5">
      <t>ラン</t>
    </rPh>
    <phoneticPr fontId="1"/>
  </si>
  <si>
    <t>（病気や体質等やむを得ない事情により予防接種を受けられない場合は、理由を記載すること）</t>
    <phoneticPr fontId="3"/>
  </si>
  <si>
    <t>インフルエンザ　　　　　　　　　ワクチン接種日
（実習期間が
12月～3月の
場合のみ）</t>
    <rPh sb="20" eb="22">
      <t>セッシュ</t>
    </rPh>
    <rPh sb="22" eb="23">
      <t>ビ</t>
    </rPh>
    <phoneticPr fontId="1"/>
  </si>
  <si>
    <t>新型コロナ
ワクチン
（任意）</t>
    <rPh sb="12" eb="14">
      <t>ニンイ</t>
    </rPh>
    <phoneticPr fontId="1"/>
  </si>
  <si>
    <t>最終接種日</t>
    <rPh sb="0" eb="2">
      <t>サイシュウ</t>
    </rPh>
    <rPh sb="2" eb="4">
      <t>セッシュ</t>
    </rPh>
    <rPh sb="4" eb="5">
      <t>ビ</t>
    </rPh>
    <phoneticPr fontId="3"/>
  </si>
  <si>
    <t>No.</t>
    <phoneticPr fontId="3"/>
  </si>
  <si>
    <t>　　貴院で実習する上記</t>
    <rPh sb="2" eb="4">
      <t>キイン</t>
    </rPh>
    <rPh sb="5" eb="7">
      <t>ジッシュウ</t>
    </rPh>
    <rPh sb="9" eb="11">
      <t>ジョウキ</t>
    </rPh>
    <phoneticPr fontId="4"/>
  </si>
  <si>
    <t>医療機関の</t>
  </si>
  <si>
    <t>名　　　称：</t>
  </si>
  <si>
    <t>長の氏名：</t>
  </si>
  <si>
    <t>氏　　　名：</t>
    <phoneticPr fontId="3"/>
  </si>
  <si>
    <t>（個人での申し込みの場合）</t>
    <phoneticPr fontId="3"/>
  </si>
  <si>
    <t xml:space="preserve">  　  　　　年　　  　月　　  　日</t>
    <rPh sb="8" eb="9">
      <t>ネン</t>
    </rPh>
    <rPh sb="14" eb="15">
      <t>ガツ</t>
    </rPh>
    <rPh sb="20" eb="21">
      <t>ヒ</t>
    </rPh>
    <phoneticPr fontId="1"/>
  </si>
  <si>
    <t>名の抗体検査結果等について上記のとおり確認しました。</t>
    <rPh sb="8" eb="9">
      <t>トウ</t>
    </rPh>
    <phoneticPr fontId="3"/>
  </si>
  <si>
    <t>-</t>
    <phoneticPr fontId="3"/>
  </si>
  <si>
    <t>鹿島　隼人</t>
    <rPh sb="0" eb="2">
      <t>カシマ</t>
    </rPh>
    <rPh sb="3" eb="5">
      <t>ハヤト</t>
    </rPh>
    <phoneticPr fontId="2"/>
  </si>
  <si>
    <t>桜丘　東子</t>
    <rPh sb="0" eb="2">
      <t>サクラガオカ</t>
    </rPh>
    <rPh sb="3" eb="5">
      <t>トウコ</t>
    </rPh>
    <phoneticPr fontId="2"/>
  </si>
  <si>
    <t>異常なし</t>
    <rPh sb="0" eb="2">
      <t>イジョウ</t>
    </rPh>
    <phoneticPr fontId="3"/>
  </si>
  <si>
    <t>Ｂ型肝炎ワクチンは2 シリーズでも抗体陽性化見られず。</t>
    <rPh sb="22" eb="23">
      <t>ミ</t>
    </rPh>
    <phoneticPr fontId="3"/>
  </si>
  <si>
    <t>3回</t>
  </si>
  <si>
    <t>○○○○○大学</t>
    <rPh sb="5" eb="7">
      <t>ダイガク</t>
    </rPh>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</si>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</sst>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scheme val="minor"/>
    </font>
    <font>
      <sz val="18"/>
      <color theme="3"/>
      <name val="Yu Gothic Light"/>
      <family val="2"/>
      <charset val="128"/>
      <scheme val="major"/>
    </font>
    <font>
      <sz val="6"/>
      <name val="Yu Gothic"/>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b/>
      <sz val="11"/>
      <color theme="1"/>
      <name val="ＭＳ Ｐゴシック"/>
      <family val="3"/>
      <charset val="128"/>
    </font>
    <font>
      <sz val="10"/>
      <name val="ＭＳ Ｐゴシック"/>
      <family val="3"/>
      <charset val="128"/>
    </font>
    <font>
      <sz val="10"/>
      <color theme="1"/>
      <name val="ＭＳ Ｐゴシック"/>
      <family val="3"/>
      <charset val="128"/>
    </font>
    <font>
      <sz val="9"/>
      <color theme="1"/>
      <name val="ＭＳ Ｐゴシック"/>
      <family val="3"/>
      <charset val="128"/>
    </font>
    <font>
      <sz val="12"/>
      <name val="ＭＳ Ｐゴシック"/>
      <family val="3"/>
      <charset val="128"/>
    </font>
    <font>
      <sz val="12"/>
      <color theme="1"/>
      <name val="ＭＳ Ｐゴシック"/>
      <family val="3"/>
      <charset val="128"/>
    </font>
  </fonts>
  <fills count="2">
    <fill>
      <patternFill patternType="none"/>
    </fill>
    <fill>
      <patternFill patternType="gray125"/>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
    <xf numFmtId="0" fontId="0" fillId="0" borderId="0"/>
  </cellStyleXfs>
  <cellXfs count="110">
    <xf numFmtId="0" fontId="0" fillId="0" borderId="0" xfId="0"/>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center" inden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0" xfId="0" applyFont="1" applyAlignment="1">
      <alignment horizontal="centerContinuous" vertical="center"/>
    </xf>
    <xf numFmtId="0" fontId="5" fillId="0" borderId="7" xfId="0" applyFont="1" applyBorder="1" applyAlignment="1">
      <alignment horizontal="center" vertical="center"/>
    </xf>
    <xf numFmtId="14" fontId="5" fillId="0" borderId="8" xfId="0" applyNumberFormat="1" applyFont="1" applyBorder="1" applyAlignment="1">
      <alignment horizontal="center" vertical="center"/>
    </xf>
    <xf numFmtId="14" fontId="5" fillId="0" borderId="7" xfId="0" applyNumberFormat="1" applyFont="1" applyBorder="1" applyAlignment="1">
      <alignment horizontal="center" vertical="center"/>
    </xf>
    <xf numFmtId="14" fontId="5" fillId="0" borderId="9" xfId="0" applyNumberFormat="1" applyFont="1" applyBorder="1" applyAlignment="1">
      <alignment horizontal="center" vertical="center"/>
    </xf>
    <xf numFmtId="14" fontId="5" fillId="0" borderId="12" xfId="0" applyNumberFormat="1" applyFont="1" applyBorder="1" applyAlignment="1">
      <alignment horizontal="center" vertical="center"/>
    </xf>
    <xf numFmtId="0" fontId="5" fillId="0" borderId="13" xfId="0" applyFont="1" applyBorder="1" applyAlignment="1">
      <alignment horizontal="center" vertical="center"/>
    </xf>
    <xf numFmtId="14" fontId="5" fillId="0" borderId="14" xfId="0" applyNumberFormat="1" applyFont="1" applyBorder="1" applyAlignment="1">
      <alignment horizontal="center"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14" fontId="5" fillId="0" borderId="18" xfId="0" applyNumberFormat="1" applyFont="1" applyBorder="1" applyAlignment="1">
      <alignment horizontal="center" vertical="center"/>
    </xf>
    <xf numFmtId="14" fontId="5" fillId="0" borderId="19" xfId="0" applyNumberFormat="1" applyFont="1" applyBorder="1" applyAlignment="1">
      <alignment horizontal="center" vertical="center"/>
    </xf>
    <xf numFmtId="14" fontId="5" fillId="0" borderId="25" xfId="0" applyNumberFormat="1" applyFont="1" applyBorder="1" applyAlignment="1">
      <alignment horizontal="center" vertical="center"/>
    </xf>
    <xf numFmtId="14" fontId="5" fillId="0" borderId="24" xfId="0" applyNumberFormat="1"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8" fillId="0" borderId="1" xfId="0" applyFont="1" applyBorder="1" applyAlignment="1">
      <alignment horizontal="center" vertical="center" shrinkToFit="1"/>
    </xf>
    <xf numFmtId="14" fontId="5" fillId="0" borderId="30" xfId="0" applyNumberFormat="1" applyFont="1" applyBorder="1" applyAlignment="1">
      <alignment horizontal="center" vertical="center"/>
    </xf>
    <xf numFmtId="57" fontId="8" fillId="0" borderId="5" xfId="0" applyNumberFormat="1" applyFont="1" applyBorder="1" applyAlignment="1">
      <alignment horizontal="center" vertical="center"/>
    </xf>
    <xf numFmtId="57" fontId="8" fillId="0" borderId="16" xfId="0" applyNumberFormat="1" applyFont="1" applyBorder="1" applyAlignment="1">
      <alignment horizontal="center" vertical="center"/>
    </xf>
    <xf numFmtId="14" fontId="5" fillId="0" borderId="17" xfId="0" applyNumberFormat="1"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14" fontId="5" fillId="0" borderId="30" xfId="0" applyNumberFormat="1" applyFont="1" applyBorder="1" applyAlignment="1">
      <alignment horizontal="center" vertical="center" shrinkToFit="1"/>
    </xf>
    <xf numFmtId="57" fontId="8" fillId="0" borderId="5" xfId="0" applyNumberFormat="1" applyFont="1" applyBorder="1" applyAlignment="1">
      <alignment horizontal="center" vertical="center" shrinkToFit="1"/>
    </xf>
    <xf numFmtId="57" fontId="8" fillId="0" borderId="16" xfId="0" applyNumberFormat="1" applyFont="1" applyBorder="1" applyAlignment="1">
      <alignment horizontal="center" vertical="center" shrinkToFit="1"/>
    </xf>
    <xf numFmtId="0" fontId="6" fillId="0" borderId="11" xfId="0" applyFont="1" applyBorder="1" applyAlignment="1">
      <alignment horizontal="center" vertical="center"/>
    </xf>
    <xf numFmtId="0" fontId="6" fillId="0" borderId="17" xfId="0" applyFont="1" applyBorder="1" applyAlignment="1">
      <alignment horizontal="center" vertical="center"/>
    </xf>
    <xf numFmtId="0" fontId="6" fillId="0" borderId="24" xfId="0" applyFont="1" applyBorder="1" applyAlignment="1">
      <alignment horizontal="center" vertical="center"/>
    </xf>
    <xf numFmtId="0" fontId="5" fillId="0" borderId="32" xfId="0" applyFont="1" applyBorder="1" applyAlignment="1">
      <alignment horizontal="center" vertical="center"/>
    </xf>
    <xf numFmtId="14" fontId="5" fillId="0" borderId="6" xfId="0" applyNumberFormat="1" applyFont="1" applyBorder="1" applyAlignment="1">
      <alignment horizontal="center" vertical="center"/>
    </xf>
    <xf numFmtId="14" fontId="5" fillId="0" borderId="32" xfId="0" applyNumberFormat="1" applyFont="1" applyBorder="1" applyAlignment="1">
      <alignment horizontal="center" vertical="center"/>
    </xf>
    <xf numFmtId="14" fontId="5" fillId="0" borderId="26" xfId="0" applyNumberFormat="1" applyFont="1" applyBorder="1" applyAlignment="1">
      <alignment horizontal="center" vertical="center"/>
    </xf>
    <xf numFmtId="0" fontId="5" fillId="0" borderId="34"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4" xfId="0" applyFont="1" applyBorder="1" applyAlignment="1">
      <alignment horizontal="center" vertical="center"/>
    </xf>
    <xf numFmtId="0" fontId="6" fillId="0" borderId="33" xfId="0" applyFont="1" applyBorder="1" applyAlignment="1">
      <alignment horizontal="center" vertical="center"/>
    </xf>
    <xf numFmtId="0" fontId="6" fillId="0" borderId="29" xfId="0" applyFont="1" applyBorder="1" applyAlignment="1">
      <alignment horizontal="center" vertical="center"/>
    </xf>
    <xf numFmtId="14" fontId="5" fillId="0" borderId="20" xfId="0" applyNumberFormat="1" applyFont="1" applyBorder="1" applyAlignment="1">
      <alignment horizontal="center" vertical="center" shrinkToFit="1"/>
    </xf>
    <xf numFmtId="57" fontId="8" fillId="0" borderId="22" xfId="0" applyNumberFormat="1" applyFont="1" applyBorder="1" applyAlignment="1">
      <alignment horizontal="center" vertical="center" shrinkToFit="1"/>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6" fillId="0" borderId="27" xfId="0" applyFont="1" applyBorder="1" applyAlignment="1">
      <alignment horizontal="center" vertical="center"/>
    </xf>
    <xf numFmtId="0" fontId="6" fillId="0" borderId="41" xfId="0" applyFont="1" applyBorder="1" applyAlignment="1">
      <alignment horizontal="center" vertical="center"/>
    </xf>
    <xf numFmtId="14" fontId="5" fillId="0" borderId="41" xfId="0" applyNumberFormat="1" applyFont="1" applyBorder="1" applyAlignment="1">
      <alignment horizontal="center" vertical="center"/>
    </xf>
    <xf numFmtId="0" fontId="5" fillId="0" borderId="2" xfId="0" applyFont="1" applyBorder="1" applyAlignment="1">
      <alignment horizontal="center" vertical="center"/>
    </xf>
    <xf numFmtId="57" fontId="5" fillId="0" borderId="45" xfId="0" applyNumberFormat="1" applyFont="1" applyBorder="1" applyAlignment="1">
      <alignment horizontal="center" vertical="center"/>
    </xf>
    <xf numFmtId="14" fontId="5" fillId="0" borderId="35" xfId="0" applyNumberFormat="1" applyFont="1" applyBorder="1" applyAlignment="1">
      <alignment horizontal="center" vertical="center"/>
    </xf>
    <xf numFmtId="57" fontId="8" fillId="0" borderId="27" xfId="0" applyNumberFormat="1" applyFont="1" applyBorder="1" applyAlignment="1">
      <alignment horizontal="center" vertical="center" shrinkToFit="1"/>
    </xf>
    <xf numFmtId="0" fontId="6"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4" xfId="0" applyFont="1" applyBorder="1" applyAlignment="1">
      <alignment horizontal="center" vertical="center"/>
    </xf>
    <xf numFmtId="0" fontId="6" fillId="0" borderId="19" xfId="0" applyFont="1" applyBorder="1" applyAlignment="1">
      <alignment horizontal="center" vertical="center"/>
    </xf>
    <xf numFmtId="14" fontId="5" fillId="0" borderId="13" xfId="0" applyNumberFormat="1" applyFont="1" applyBorder="1" applyAlignment="1">
      <alignment horizontal="center" vertical="center"/>
    </xf>
    <xf numFmtId="14" fontId="5" fillId="0" borderId="34" xfId="0" applyNumberFormat="1" applyFont="1" applyBorder="1" applyAlignment="1">
      <alignment horizontal="center" vertical="center"/>
    </xf>
    <xf numFmtId="0" fontId="5" fillId="0" borderId="17" xfId="0" applyFont="1" applyBorder="1" applyAlignment="1">
      <alignment horizontal="center" vertical="center" wrapText="1"/>
    </xf>
    <xf numFmtId="0" fontId="10" fillId="0" borderId="17" xfId="0" applyFont="1" applyBorder="1" applyAlignment="1">
      <alignment horizontal="left" vertical="center" wrapText="1"/>
    </xf>
    <xf numFmtId="0" fontId="10" fillId="0" borderId="24" xfId="0" applyFont="1" applyBorder="1" applyAlignment="1">
      <alignment horizontal="left" vertical="center" wrapText="1"/>
    </xf>
    <xf numFmtId="0" fontId="5" fillId="0" borderId="33" xfId="0" applyFont="1" applyBorder="1" applyAlignment="1">
      <alignment horizontal="center" vertical="center"/>
    </xf>
    <xf numFmtId="14" fontId="5" fillId="0" borderId="4" xfId="0" applyNumberFormat="1" applyFont="1" applyBorder="1" applyAlignment="1">
      <alignment horizontal="center" vertical="center"/>
    </xf>
    <xf numFmtId="14" fontId="5" fillId="0" borderId="43" xfId="0" applyNumberFormat="1" applyFont="1" applyBorder="1" applyAlignment="1">
      <alignment horizontal="center" vertical="center"/>
    </xf>
    <xf numFmtId="0" fontId="5" fillId="0" borderId="10" xfId="0" applyFont="1" applyBorder="1" applyAlignment="1">
      <alignment horizontal="center" vertical="center"/>
    </xf>
    <xf numFmtId="14" fontId="5" fillId="0" borderId="43" xfId="0" applyNumberFormat="1" applyFont="1" applyBorder="1" applyAlignment="1">
      <alignment horizontal="center" vertical="center" shrinkToFit="1"/>
    </xf>
    <xf numFmtId="0" fontId="6" fillId="0" borderId="47" xfId="0" applyFont="1" applyBorder="1" applyAlignment="1">
      <alignment horizontal="center" vertical="center"/>
    </xf>
    <xf numFmtId="0" fontId="6" fillId="0" borderId="32"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57" fontId="8" fillId="0" borderId="21" xfId="0" applyNumberFormat="1" applyFont="1" applyBorder="1" applyAlignment="1">
      <alignment horizontal="center" vertical="center" shrinkToFit="1"/>
    </xf>
    <xf numFmtId="14" fontId="5" fillId="0" borderId="11" xfId="0" applyNumberFormat="1" applyFont="1" applyBorder="1" applyAlignment="1">
      <alignment horizontal="center" vertical="center"/>
    </xf>
    <xf numFmtId="0" fontId="6" fillId="0" borderId="50" xfId="0" applyFont="1" applyBorder="1" applyAlignment="1">
      <alignment horizontal="center" vertical="center" wrapText="1"/>
    </xf>
    <xf numFmtId="0" fontId="6" fillId="0" borderId="0" xfId="0" applyFont="1" applyBorder="1" applyAlignment="1">
      <alignment horizontal="center" vertical="center"/>
    </xf>
    <xf numFmtId="0" fontId="6" fillId="0" borderId="51" xfId="0" applyFont="1" applyBorder="1" applyAlignment="1">
      <alignment horizontal="center" vertical="center"/>
    </xf>
    <xf numFmtId="0" fontId="6" fillId="0" borderId="26" xfId="0" applyFont="1" applyBorder="1" applyAlignment="1">
      <alignment horizontal="center" vertical="center"/>
    </xf>
    <xf numFmtId="0" fontId="6" fillId="0" borderId="22" xfId="0" applyFont="1" applyBorder="1" applyAlignment="1">
      <alignment horizontal="center" vertical="center" shrinkToFit="1"/>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5" fillId="0" borderId="0" xfId="0" applyFont="1" applyAlignment="1">
      <alignment horizontal="left" vertical="center" indent="1"/>
    </xf>
    <xf numFmtId="0" fontId="11" fillId="0" borderId="0" xfId="0" applyFont="1" applyAlignment="1">
      <alignment vertical="center"/>
    </xf>
    <xf numFmtId="0" fontId="12" fillId="0" borderId="0" xfId="0" applyFont="1" applyAlignment="1">
      <alignment horizontal="left" vertical="center" indent="1"/>
    </xf>
    <xf numFmtId="0" fontId="6" fillId="0" borderId="0" xfId="0" applyFont="1" applyAlignment="1">
      <alignment horizontal="left" vertical="center" indent="1"/>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5" fillId="0" borderId="46" xfId="0" applyFont="1" applyBorder="1" applyAlignment="1">
      <alignment horizontal="left" vertical="center" wrapText="1"/>
    </xf>
    <xf numFmtId="0" fontId="5" fillId="0" borderId="31" xfId="0" applyFont="1" applyBorder="1" applyAlignment="1">
      <alignment horizontal="left" vertical="center" wrapText="1"/>
    </xf>
    <xf numFmtId="0" fontId="5" fillId="0" borderId="23" xfId="0" applyFont="1" applyBorder="1" applyAlignment="1">
      <alignment horizontal="left" vertical="center" wrapText="1"/>
    </xf>
    <xf numFmtId="0" fontId="9" fillId="0" borderId="40" xfId="0" applyFont="1" applyBorder="1" applyAlignment="1">
      <alignment horizontal="left" vertical="center" wrapText="1"/>
    </xf>
    <xf numFmtId="0" fontId="9" fillId="0" borderId="44" xfId="0" applyFont="1" applyBorder="1" applyAlignment="1">
      <alignment horizontal="left" vertical="center" wrapText="1"/>
    </xf>
    <xf numFmtId="0" fontId="9" fillId="0" borderId="39" xfId="0" applyFont="1" applyBorder="1" applyAlignment="1">
      <alignment horizontal="left" vertical="center" wrapText="1"/>
    </xf>
    <xf numFmtId="0" fontId="6" fillId="0" borderId="3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486833</xdr:colOff>
      <xdr:row>20</xdr:row>
      <xdr:rowOff>31750</xdr:rowOff>
    </xdr:from>
    <xdr:to>
      <xdr:col>8</xdr:col>
      <xdr:colOff>359833</xdr:colOff>
      <xdr:row>24</xdr:row>
      <xdr:rowOff>232833</xdr:rowOff>
    </xdr:to>
    <xdr:sp macro="" textlink="">
      <xdr:nvSpPr>
        <xdr:cNvPr id="2" name="吹き出し: 四角形 1">
          <a:extLst>
            <a:ext uri="{FF2B5EF4-FFF2-40B4-BE49-F238E27FC236}">
              <a16:creationId xmlns:a16="http://schemas.microsoft.com/office/drawing/2014/main" id="{1DDD8A34-ACA6-45A1-B895-A6F48D63C0DF}"/>
            </a:ext>
          </a:extLst>
        </xdr:cNvPr>
        <xdr:cNvSpPr/>
      </xdr:nvSpPr>
      <xdr:spPr>
        <a:xfrm>
          <a:off x="799797" y="4345214"/>
          <a:ext cx="6173107" cy="1289655"/>
        </a:xfrm>
        <a:prstGeom prst="wedgeRectCallout">
          <a:avLst>
            <a:gd name="adj1" fmla="val -30934"/>
            <a:gd name="adj2" fmla="val -95893"/>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r>
            <a:rPr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※４種ウイルス（麻疹・風疹・水痘・流行性耳下腺炎）については、</a:t>
          </a:r>
          <a:endParaRPr lang="en-US" altLang="ja-JP" sz="1400" b="1">
            <a:solidFill>
              <a:srgbClr val="FF0000"/>
            </a:solidFill>
            <a:effectLst/>
            <a:latin typeface="ＭＳ Ｐゴシック" panose="020B0600070205080204" pitchFamily="50" charset="-128"/>
            <a:ea typeface="ＭＳ Ｐゴシック" panose="020B0600070205080204" pitchFamily="50" charset="-128"/>
            <a:cs typeface="+mn-cs"/>
          </a:endParaRPr>
        </a:p>
        <a:p>
          <a:r>
            <a:rPr lang="ja-JP" altLang="en-US" sz="1400" b="1" u="none">
              <a:solidFill>
                <a:srgbClr val="FF0000"/>
              </a:solidFill>
              <a:effectLst/>
              <a:latin typeface="ＭＳ Ｐゴシック" panose="020B0600070205080204" pitchFamily="50" charset="-128"/>
              <a:ea typeface="ＭＳ Ｐゴシック" panose="020B0600070205080204" pitchFamily="50" charset="-128"/>
              <a:cs typeface="+mn-cs"/>
            </a:rPr>
            <a:t>　</a:t>
          </a:r>
          <a:r>
            <a:rPr lang="ja-JP" altLang="en-US" sz="1400" b="1" u="none" baseline="0">
              <a:solidFill>
                <a:srgbClr val="FF0000"/>
              </a:solidFill>
              <a:effectLst/>
              <a:latin typeface="ＭＳ Ｐゴシック" panose="020B0600070205080204" pitchFamily="50" charset="-128"/>
              <a:ea typeface="ＭＳ Ｐゴシック" panose="020B0600070205080204" pitchFamily="50" charset="-128"/>
              <a:cs typeface="+mn-cs"/>
            </a:rPr>
            <a:t> </a:t>
          </a:r>
          <a:r>
            <a:rPr lang="ja-JP" altLang="ja-JP" sz="1400" b="1" u="sng">
              <a:solidFill>
                <a:srgbClr val="FF0000"/>
              </a:solidFill>
              <a:effectLst/>
              <a:latin typeface="ＭＳ Ｐゴシック" panose="020B0600070205080204" pitchFamily="50" charset="-128"/>
              <a:ea typeface="ＭＳ Ｐゴシック" panose="020B0600070205080204" pitchFamily="50" charset="-128"/>
              <a:cs typeface="+mn-cs"/>
            </a:rPr>
            <a:t>２回のワクチン接種歴がある場合は、抗体検査結果の記載は不要</a:t>
          </a:r>
          <a:r>
            <a:rPr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です。</a:t>
          </a:r>
          <a:endParaRPr lang="en-US" altLang="ja-JP" sz="1400" b="1">
            <a:solidFill>
              <a:srgbClr val="FF0000"/>
            </a:solidFill>
            <a:effectLst/>
            <a:latin typeface="ＭＳ Ｐゴシック" panose="020B0600070205080204" pitchFamily="50" charset="-128"/>
            <a:ea typeface="ＭＳ Ｐゴシック" panose="020B0600070205080204" pitchFamily="50" charset="-128"/>
            <a:cs typeface="+mn-cs"/>
          </a:endParaRPr>
        </a:p>
        <a:p>
          <a:r>
            <a:rPr lang="ja-JP" altLang="en-US" sz="1400" b="1">
              <a:solidFill>
                <a:srgbClr val="FF0000"/>
              </a:solidFill>
              <a:effectLst/>
              <a:latin typeface="ＭＳ Ｐゴシック" panose="020B0600070205080204" pitchFamily="50" charset="-128"/>
              <a:ea typeface="ＭＳ Ｐゴシック" panose="020B0600070205080204" pitchFamily="50" charset="-128"/>
              <a:cs typeface="+mn-cs"/>
            </a:rPr>
            <a:t>　 </a:t>
          </a:r>
          <a:r>
            <a:rPr lang="ja-JP" altLang="en-US" sz="1400" b="0">
              <a:solidFill>
                <a:srgbClr val="FF0000"/>
              </a:solidFill>
              <a:effectLst/>
              <a:latin typeface="ＭＳ Ｐゴシック" panose="020B0600070205080204" pitchFamily="50" charset="-128"/>
              <a:ea typeface="ＭＳ Ｐゴシック" panose="020B0600070205080204" pitchFamily="50" charset="-128"/>
              <a:cs typeface="+mn-cs"/>
            </a:rPr>
            <a:t>（接種日のみご記入ください。）</a:t>
          </a:r>
          <a:endParaRPr lang="ja-JP" altLang="ja-JP" sz="1400" b="0">
            <a:solidFill>
              <a:srgbClr val="FF0000"/>
            </a:solidFill>
            <a:effectLst/>
            <a:latin typeface="ＭＳ Ｐゴシック" panose="020B0600070205080204" pitchFamily="50" charset="-128"/>
            <a:ea typeface="ＭＳ Ｐゴシック" panose="020B0600070205080204" pitchFamily="50" charset="-128"/>
            <a:cs typeface="+mn-cs"/>
          </a:endParaRPr>
        </a:p>
        <a:p>
          <a:r>
            <a:rPr lang="ja-JP" altLang="ja-JP" sz="1400">
              <a:solidFill>
                <a:schemeClr val="tx1"/>
              </a:solidFill>
              <a:effectLst/>
              <a:latin typeface="ＭＳ Ｐゴシック" panose="020B0600070205080204" pitchFamily="50" charset="-128"/>
              <a:ea typeface="ＭＳ Ｐゴシック" panose="020B0600070205080204" pitchFamily="50" charset="-128"/>
              <a:cs typeface="+mn-cs"/>
            </a:rPr>
            <a:t>※それ以外の方は、予防接種歴と検査歴について、可能な限り記載して下さい</a:t>
          </a:r>
          <a:r>
            <a:rPr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endParaRPr kumimoji="1" lang="ja-JP" altLang="en-US"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22223</xdr:colOff>
      <xdr:row>19</xdr:row>
      <xdr:rowOff>116418</xdr:rowOff>
    </xdr:from>
    <xdr:to>
      <xdr:col>16</xdr:col>
      <xdr:colOff>592667</xdr:colOff>
      <xdr:row>22</xdr:row>
      <xdr:rowOff>179918</xdr:rowOff>
    </xdr:to>
    <xdr:sp macro="" textlink="">
      <xdr:nvSpPr>
        <xdr:cNvPr id="3" name="吹き出し: 四角形 2">
          <a:extLst>
            <a:ext uri="{FF2B5EF4-FFF2-40B4-BE49-F238E27FC236}">
              <a16:creationId xmlns:a16="http://schemas.microsoft.com/office/drawing/2014/main" id="{A83C861C-8E73-4286-84FE-8FA2CD81D7EA}"/>
            </a:ext>
          </a:extLst>
        </xdr:cNvPr>
        <xdr:cNvSpPr/>
      </xdr:nvSpPr>
      <xdr:spPr>
        <a:xfrm>
          <a:off x="8336187" y="4157739"/>
          <a:ext cx="5605087" cy="879929"/>
        </a:xfrm>
        <a:prstGeom prst="wedgeRectCallout">
          <a:avLst>
            <a:gd name="adj1" fmla="val 39784"/>
            <a:gd name="adj2" fmla="val -101795"/>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r>
            <a:rPr lang="ja-JP" altLang="ja-JP" sz="1400">
              <a:solidFill>
                <a:schemeClr val="tx1"/>
              </a:solidFill>
              <a:effectLst/>
              <a:latin typeface="ＭＳ Ｐゴシック" panose="020B0600070205080204" pitchFamily="50" charset="-128"/>
              <a:ea typeface="ＭＳ Ｐゴシック" panose="020B0600070205080204" pitchFamily="50" charset="-128"/>
              <a:cs typeface="+mn-cs"/>
            </a:rPr>
            <a:t>Ｂ型肝炎ワクチンは</a:t>
          </a:r>
          <a:r>
            <a:rPr lang="en-US" altLang="ja-JP" sz="1400">
              <a:solidFill>
                <a:schemeClr val="tx1"/>
              </a:solidFill>
              <a:effectLst/>
              <a:latin typeface="ＭＳ Ｐゴシック" panose="020B0600070205080204" pitchFamily="50" charset="-128"/>
              <a:ea typeface="ＭＳ Ｐゴシック" panose="020B0600070205080204" pitchFamily="50" charset="-128"/>
              <a:cs typeface="+mn-cs"/>
            </a:rPr>
            <a:t>2 </a:t>
          </a:r>
          <a:r>
            <a:rPr lang="ja-JP" altLang="ja-JP" sz="1400">
              <a:solidFill>
                <a:schemeClr val="tx1"/>
              </a:solidFill>
              <a:effectLst/>
              <a:latin typeface="ＭＳ Ｐゴシック" panose="020B0600070205080204" pitchFamily="50" charset="-128"/>
              <a:ea typeface="ＭＳ Ｐゴシック" panose="020B0600070205080204" pitchFamily="50" charset="-128"/>
              <a:cs typeface="+mn-cs"/>
            </a:rPr>
            <a:t>シリーズでも抗体陽性化が見られなかった場合は</a:t>
          </a:r>
          <a:endParaRPr lang="en-US" altLang="ja-JP" sz="1400">
            <a:solidFill>
              <a:schemeClr val="tx1"/>
            </a:solidFill>
            <a:effectLst/>
            <a:latin typeface="ＭＳ Ｐゴシック" panose="020B0600070205080204" pitchFamily="50" charset="-128"/>
            <a:ea typeface="ＭＳ Ｐゴシック" panose="020B0600070205080204" pitchFamily="50" charset="-128"/>
            <a:cs typeface="+mn-cs"/>
          </a:endParaRPr>
        </a:p>
        <a:p>
          <a:r>
            <a:rPr lang="ja-JP" altLang="ja-JP" sz="1400">
              <a:solidFill>
                <a:schemeClr val="tx1"/>
              </a:solidFill>
              <a:effectLst/>
              <a:latin typeface="ＭＳ Ｐゴシック" panose="020B0600070205080204" pitchFamily="50" charset="-128"/>
              <a:ea typeface="ＭＳ Ｐゴシック" panose="020B0600070205080204" pitchFamily="50" charset="-128"/>
              <a:cs typeface="+mn-cs"/>
            </a:rPr>
            <a:t>それ以上の追加接種は必須ではありません。</a:t>
          </a:r>
          <a:endParaRPr kumimoji="1" lang="ja-JP" altLang="en-US"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550334</xdr:colOff>
      <xdr:row>27</xdr:row>
      <xdr:rowOff>105833</xdr:rowOff>
    </xdr:from>
    <xdr:to>
      <xdr:col>18</xdr:col>
      <xdr:colOff>176893</xdr:colOff>
      <xdr:row>39</xdr:row>
      <xdr:rowOff>122464</xdr:rowOff>
    </xdr:to>
    <xdr:sp macro="" textlink="">
      <xdr:nvSpPr>
        <xdr:cNvPr id="4" name="正方形/長方形 3">
          <a:extLst>
            <a:ext uri="{FF2B5EF4-FFF2-40B4-BE49-F238E27FC236}">
              <a16:creationId xmlns:a16="http://schemas.microsoft.com/office/drawing/2014/main" id="{7B08B60D-F3E2-48E4-AE16-3C1F3A5FA6A0}"/>
            </a:ext>
          </a:extLst>
        </xdr:cNvPr>
        <xdr:cNvSpPr/>
      </xdr:nvSpPr>
      <xdr:spPr>
        <a:xfrm>
          <a:off x="863298" y="6324297"/>
          <a:ext cx="14363095" cy="3282346"/>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※抗体検査法やワクチン接種基準は、日本環境感染学会「院内感染対策のためのワクチンガイドライン」（第</a:t>
          </a:r>
          <a:r>
            <a:rPr lang="en-US"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4</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版）に準拠しています。</a:t>
          </a:r>
        </a:p>
        <a:p>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　 抗体検査欄（</a:t>
          </a:r>
          <a:r>
            <a:rPr lang="en-US"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EIA</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法、</a:t>
          </a:r>
          <a:r>
            <a:rPr lang="en-US"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NT</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法等）</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に記載のない検査法については本ガイドライン</a:t>
          </a:r>
          <a:r>
            <a:rPr lang="en-US"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(S9)</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をご確認ください。</a:t>
          </a:r>
          <a:r>
            <a:rPr lang="en-US" altLang="ja-JP" sz="1400" u="sng">
              <a:solidFill>
                <a:srgbClr val="0000CC"/>
              </a:solidFill>
              <a:effectLst/>
              <a:latin typeface="ＭＳ Ｐゴシック" panose="020B0600070205080204" pitchFamily="50" charset="-128"/>
              <a:ea typeface="ＭＳ Ｐゴシック" panose="020B0600070205080204" pitchFamily="50" charset="-128"/>
              <a:cs typeface="+mn-cs"/>
              <a:hlinkClick xmlns:r="http://schemas.openxmlformats.org/officeDocument/2006/relationships" r:id="">
                <a:extLst>
                  <a:ext uri="{A12FA001-AC4F-418D-AE19-62706E023703}">
                    <ahyp:hlinkClr xmlns:ahyp="http://schemas.microsoft.com/office/drawing/2018/hyperlinkcolor" val="tx"/>
                  </a:ext>
                </a:extLst>
              </a:hlinkClick>
            </a:rPr>
            <a:t>https://www.kankyokansen.org/uploads/uploads/files/jsipc/vaccine-guideline_04-2.pdf</a:t>
          </a:r>
          <a:endParaRPr lang="en-US" altLang="ja-JP" sz="1400" u="sng">
            <a:solidFill>
              <a:srgbClr val="0000CC"/>
            </a:solidFill>
            <a:effectLst/>
            <a:latin typeface="ＭＳ Ｐゴシック" panose="020B0600070205080204" pitchFamily="50" charset="-128"/>
            <a:ea typeface="ＭＳ Ｐゴシック" panose="020B0600070205080204" pitchFamily="50" charset="-128"/>
            <a:cs typeface="+mn-cs"/>
          </a:endParaRPr>
        </a:p>
        <a:p>
          <a:endParaRPr lang="ja-JP" altLang="ja-JP" sz="1400">
            <a:solidFill>
              <a:srgbClr val="0000CC"/>
            </a:solidFill>
            <a:effectLst/>
            <a:latin typeface="ＭＳ Ｐゴシック" panose="020B0600070205080204" pitchFamily="50" charset="-128"/>
            <a:ea typeface="ＭＳ Ｐゴシック" panose="020B0600070205080204" pitchFamily="50" charset="-128"/>
            <a:cs typeface="+mn-cs"/>
          </a:endParaRPr>
        </a:p>
        <a:p>
          <a:r>
            <a:rPr lang="ja-JP" altLang="ja-JP" sz="1400">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ja-JP" sz="1400" u="sng">
              <a:solidFill>
                <a:srgbClr val="FF0000"/>
              </a:solidFill>
              <a:effectLst/>
              <a:latin typeface="ＭＳ Ｐゴシック" panose="020B0600070205080204" pitchFamily="50" charset="-128"/>
              <a:ea typeface="ＭＳ Ｐゴシック" panose="020B0600070205080204" pitchFamily="50" charset="-128"/>
              <a:cs typeface="+mn-cs"/>
            </a:rPr>
            <a:t>医療従事者に求められる免疫の基準は、単に抗体陽性とされる値より高い値であるので、ご注意ください。</a:t>
          </a:r>
          <a:endParaRPr lang="ja-JP" altLang="ja-JP" sz="1400">
            <a:solidFill>
              <a:srgbClr val="FF0000"/>
            </a:solidFill>
            <a:effectLst/>
            <a:latin typeface="ＭＳ Ｐゴシック" panose="020B0600070205080204" pitchFamily="50" charset="-128"/>
            <a:ea typeface="ＭＳ Ｐゴシック" panose="020B0600070205080204" pitchFamily="50" charset="-128"/>
            <a:cs typeface="+mn-cs"/>
          </a:endParaRPr>
        </a:p>
        <a:p>
          <a:endParaRPr lang="en-US"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※接種・検査日は、文書で確認したものを記載してください。日付（少なくとも月）が特定できない場合、認定できません。</a:t>
          </a:r>
          <a:endParaRPr lang="en-US"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なお、特段の理由がなくワクチン接種不十分で、陰性、擬陽性</a:t>
          </a:r>
          <a:r>
            <a:rPr lang="ja-JP" altLang="ja-JP" sz="1400">
              <a:solidFill>
                <a:schemeClr val="tx1"/>
              </a:solidFill>
              <a:effectLst/>
              <a:latin typeface="ＭＳ Ｐゴシック" panose="020B0600070205080204" pitchFamily="50" charset="-128"/>
              <a:ea typeface="ＭＳ Ｐゴシック" panose="020B0600070205080204" pitchFamily="50" charset="-128"/>
              <a:cs typeface="+mn-cs"/>
            </a:rPr>
            <a:t>、不明等により十分な抗体価がない場合は、受入をお断りさせていただくことがあります。</a:t>
          </a:r>
          <a:endParaRPr lang="en-US" altLang="ja-JP" sz="1400">
            <a:solidFill>
              <a:schemeClr val="tx1"/>
            </a:solidFill>
            <a:effectLst/>
            <a:latin typeface="ＭＳ Ｐゴシック" panose="020B0600070205080204" pitchFamily="50" charset="-128"/>
            <a:ea typeface="ＭＳ Ｐゴシック" panose="020B0600070205080204" pitchFamily="50" charset="-128"/>
            <a:cs typeface="+mn-cs"/>
          </a:endParaRPr>
        </a:p>
        <a:p>
          <a:r>
            <a:rPr lang="ja-JP" altLang="en-US" sz="1400">
              <a:solidFill>
                <a:schemeClr val="tx1"/>
              </a:solidFill>
              <a:effectLst/>
              <a:latin typeface="ＭＳ Ｐゴシック" panose="020B0600070205080204" pitchFamily="50" charset="-128"/>
              <a:ea typeface="ＭＳ Ｐゴシック" panose="020B0600070205080204" pitchFamily="50" charset="-128"/>
              <a:cs typeface="+mn-cs"/>
            </a:rPr>
            <a:t>　 判定が</a:t>
          </a:r>
          <a:r>
            <a:rPr lang="ja-JP" altLang="ja-JP" sz="1400">
              <a:solidFill>
                <a:schemeClr val="tx1"/>
              </a:solidFill>
              <a:effectLst/>
              <a:latin typeface="ＭＳ Ｐゴシック" panose="020B0600070205080204" pitchFamily="50" charset="-128"/>
              <a:ea typeface="ＭＳ Ｐゴシック" panose="020B0600070205080204" pitchFamily="50" charset="-128"/>
              <a:cs typeface="+mn-cs"/>
            </a:rPr>
            <a:t>陰性、擬陽性</a:t>
          </a:r>
          <a:r>
            <a:rPr lang="ja-JP" altLang="en-US" sz="1400">
              <a:solidFill>
                <a:schemeClr val="tx1"/>
              </a:solidFill>
              <a:effectLst/>
              <a:latin typeface="ＭＳ Ｐゴシック" panose="020B0600070205080204" pitchFamily="50" charset="-128"/>
              <a:ea typeface="ＭＳ Ｐゴシック" panose="020B0600070205080204" pitchFamily="50" charset="-128"/>
              <a:cs typeface="+mn-cs"/>
            </a:rPr>
            <a:t>に該当する方は、訪問日までに原則、予防接種を行ってください。</a:t>
          </a:r>
          <a:endParaRPr lang="ja-JP" altLang="ja-JP" sz="1400">
            <a:solidFill>
              <a:schemeClr val="tx1"/>
            </a:solidFill>
            <a:effectLst/>
            <a:latin typeface="ＭＳ Ｐゴシック" panose="020B0600070205080204" pitchFamily="50" charset="-128"/>
            <a:ea typeface="ＭＳ Ｐゴシック" panose="020B0600070205080204" pitchFamily="50" charset="-128"/>
            <a:cs typeface="+mn-cs"/>
          </a:endParaRPr>
        </a:p>
        <a:p>
          <a:endParaRPr lang="en-US"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※免疫抑制剤の使用、妊娠、その他ワクチンを接種できない疾患や事情がある場合は、「ワクチン未接種理由書」を提出してください。</a:t>
          </a:r>
          <a:endParaRPr kumimoji="1" lang="ja-JP" altLang="en-US" sz="14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1001937</xdr:colOff>
      <xdr:row>20</xdr:row>
      <xdr:rowOff>116418</xdr:rowOff>
    </xdr:from>
    <xdr:to>
      <xdr:col>22</xdr:col>
      <xdr:colOff>54428</xdr:colOff>
      <xdr:row>24</xdr:row>
      <xdr:rowOff>81644</xdr:rowOff>
    </xdr:to>
    <xdr:sp macro="" textlink="">
      <xdr:nvSpPr>
        <xdr:cNvPr id="5" name="吹き出し: 四角形 4">
          <a:extLst>
            <a:ext uri="{FF2B5EF4-FFF2-40B4-BE49-F238E27FC236}">
              <a16:creationId xmlns:a16="http://schemas.microsoft.com/office/drawing/2014/main" id="{54617B61-67A6-4E58-A8AC-C2AC9DFF911E}"/>
            </a:ext>
          </a:extLst>
        </xdr:cNvPr>
        <xdr:cNvSpPr/>
      </xdr:nvSpPr>
      <xdr:spPr>
        <a:xfrm>
          <a:off x="16051437" y="4429882"/>
          <a:ext cx="3502027" cy="1053798"/>
        </a:xfrm>
        <a:prstGeom prst="wedgeRectCallout">
          <a:avLst>
            <a:gd name="adj1" fmla="val 1687"/>
            <a:gd name="adj2" fmla="val -120256"/>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r>
            <a:rPr lang="ja-JP" altLang="en-US" sz="1400">
              <a:solidFill>
                <a:schemeClr val="tx1"/>
              </a:solidFill>
              <a:effectLst/>
              <a:latin typeface="ＭＳ Ｐゴシック" panose="020B0600070205080204" pitchFamily="50" charset="-128"/>
              <a:ea typeface="ＭＳ Ｐゴシック" panose="020B0600070205080204" pitchFamily="50" charset="-128"/>
              <a:cs typeface="+mn-cs"/>
            </a:rPr>
            <a:t>研修・実習期間が</a:t>
          </a:r>
          <a:r>
            <a:rPr lang="en-US" altLang="ja-JP" sz="1400">
              <a:solidFill>
                <a:schemeClr val="tx1"/>
              </a:solidFill>
              <a:effectLst/>
              <a:latin typeface="ＭＳ Ｐゴシック" panose="020B0600070205080204" pitchFamily="50" charset="-128"/>
              <a:ea typeface="ＭＳ Ｐゴシック" panose="020B0600070205080204" pitchFamily="50" charset="-128"/>
              <a:cs typeface="+mn-cs"/>
            </a:rPr>
            <a:t>12</a:t>
          </a:r>
          <a:r>
            <a:rPr lang="ja-JP" altLang="en-US" sz="1400">
              <a:solidFill>
                <a:schemeClr val="tx1"/>
              </a:solidFill>
              <a:effectLst/>
              <a:latin typeface="ＭＳ Ｐゴシック" panose="020B0600070205080204" pitchFamily="50" charset="-128"/>
              <a:ea typeface="ＭＳ Ｐゴシック" panose="020B0600070205080204" pitchFamily="50" charset="-128"/>
              <a:cs typeface="+mn-cs"/>
            </a:rPr>
            <a:t>月から</a:t>
          </a:r>
          <a:r>
            <a:rPr lang="en-US" altLang="ja-JP" sz="1400">
              <a:solidFill>
                <a:schemeClr val="tx1"/>
              </a:solidFill>
              <a:effectLst/>
              <a:latin typeface="ＭＳ Ｐゴシック" panose="020B0600070205080204" pitchFamily="50" charset="-128"/>
              <a:ea typeface="ＭＳ Ｐゴシック" panose="020B0600070205080204" pitchFamily="50" charset="-128"/>
              <a:cs typeface="+mn-cs"/>
            </a:rPr>
            <a:t>3</a:t>
          </a:r>
          <a:r>
            <a:rPr lang="ja-JP" altLang="en-US" sz="1400">
              <a:solidFill>
                <a:schemeClr val="tx1"/>
              </a:solidFill>
              <a:effectLst/>
              <a:latin typeface="ＭＳ Ｐゴシック" panose="020B0600070205080204" pitchFamily="50" charset="-128"/>
              <a:ea typeface="ＭＳ Ｐゴシック" panose="020B0600070205080204" pitchFamily="50" charset="-128"/>
              <a:cs typeface="+mn-cs"/>
            </a:rPr>
            <a:t>月の場合、</a:t>
          </a:r>
          <a:endParaRPr lang="en-US" altLang="ja-JP" sz="1400">
            <a:solidFill>
              <a:schemeClr val="tx1"/>
            </a:solidFill>
            <a:effectLst/>
            <a:latin typeface="ＭＳ Ｐゴシック" panose="020B0600070205080204" pitchFamily="50" charset="-128"/>
            <a:ea typeface="ＭＳ Ｐゴシック" panose="020B0600070205080204" pitchFamily="50" charset="-128"/>
            <a:cs typeface="+mn-cs"/>
          </a:endParaRPr>
        </a:p>
        <a:p>
          <a:r>
            <a:rPr lang="ja-JP" altLang="en-US" sz="1400">
              <a:solidFill>
                <a:schemeClr val="tx1"/>
              </a:solidFill>
              <a:effectLst/>
              <a:latin typeface="ＭＳ Ｐゴシック" panose="020B0600070205080204" pitchFamily="50" charset="-128"/>
              <a:ea typeface="ＭＳ Ｐゴシック" panose="020B0600070205080204" pitchFamily="50" charset="-128"/>
              <a:cs typeface="+mn-cs"/>
            </a:rPr>
            <a:t>インフルエンザワクチンの接種も必須です。</a:t>
          </a:r>
          <a:endParaRPr lang="en-US" altLang="ja-JP" sz="1400">
            <a:solidFill>
              <a:schemeClr val="tx1"/>
            </a:solidFill>
            <a:effectLst/>
            <a:latin typeface="ＭＳ Ｐゴシック" panose="020B0600070205080204" pitchFamily="50" charset="-128"/>
            <a:ea typeface="ＭＳ Ｐゴシック" panose="020B0600070205080204" pitchFamily="50" charset="-128"/>
            <a:cs typeface="+mn-cs"/>
          </a:endParaRPr>
        </a:p>
        <a:p>
          <a:r>
            <a:rPr lang="ja-JP" altLang="en-US" sz="1400">
              <a:solidFill>
                <a:schemeClr val="tx1"/>
              </a:solidFill>
              <a:effectLst/>
              <a:latin typeface="ＭＳ Ｐゴシック" panose="020B0600070205080204" pitchFamily="50" charset="-128"/>
              <a:ea typeface="ＭＳ Ｐゴシック" panose="020B0600070205080204" pitchFamily="50" charset="-128"/>
              <a:cs typeface="+mn-cs"/>
            </a:rPr>
            <a:t>（新型コロナワクチンは任意。）</a:t>
          </a:r>
          <a:endParaRPr kumimoji="1" lang="ja-JP" altLang="en-US"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U50"/>
  <sheetViews>
    <sheetView tabSelected="1" zoomScale="90" zoomScaleNormal="90" workbookViewId="0"/>
  </sheetViews>
  <sheetFormatPr defaultRowHeight="13.5"/>
  <cols>
    <col min="1" max="1" width="4.125" style="1" bestFit="1" customWidth="1"/>
    <col min="2" max="2" width="16.625" style="1" customWidth="1"/>
    <col min="3" max="3" width="11.625" style="1" customWidth="1"/>
    <col min="4" max="5" width="10.625" style="1" customWidth="1"/>
    <col min="6" max="6" width="11.625" style="1" customWidth="1"/>
    <col min="7" max="9" width="10.625" style="1" customWidth="1"/>
    <col min="10" max="10" width="11.625" style="1" customWidth="1"/>
    <col min="11" max="13" width="10.625" style="1" customWidth="1"/>
    <col min="14" max="14" width="11.625" style="1" customWidth="1"/>
    <col min="15" max="15" width="10.625" style="1" customWidth="1"/>
    <col min="16" max="16" width="11.625" style="1" customWidth="1"/>
    <col min="17" max="17" width="10.625" style="1" customWidth="1"/>
    <col min="18" max="18" width="11.625" style="1" customWidth="1"/>
    <col min="19" max="19" width="22.625" style="1" customWidth="1"/>
    <col min="20" max="20" width="15.125" style="1" customWidth="1"/>
    <col min="21" max="21" width="11.625" style="1" customWidth="1"/>
    <col min="22" max="16384" width="9" style="1"/>
  </cols>
  <sheetData>
    <row r="1" spans="1:21">
      <c r="A1" s="93" t="s">
        <v>0</v>
      </c>
    </row>
    <row r="2" spans="1:21">
      <c r="A2" s="7" t="s">
        <v>1</v>
      </c>
      <c r="B2" s="7"/>
      <c r="C2" s="7"/>
      <c r="D2" s="7"/>
      <c r="E2" s="7"/>
      <c r="F2" s="7"/>
      <c r="G2" s="7"/>
      <c r="H2" s="7"/>
      <c r="I2" s="7"/>
      <c r="J2" s="7"/>
      <c r="K2" s="7"/>
      <c r="L2" s="7"/>
      <c r="M2" s="7"/>
      <c r="N2" s="7"/>
      <c r="O2" s="7"/>
      <c r="P2" s="7"/>
      <c r="Q2" s="7"/>
      <c r="R2" s="7"/>
      <c r="S2" s="7"/>
      <c r="T2" s="7"/>
      <c r="U2" s="7"/>
    </row>
    <row r="3" spans="1:21" ht="15" thickBot="1">
      <c r="A3" s="95" t="s">
        <v>2</v>
      </c>
      <c r="C3" s="3"/>
    </row>
    <row r="4" spans="1:21" ht="13.5" customHeight="1" thickBot="1">
      <c r="A4" s="97"/>
      <c r="B4" s="98"/>
      <c r="C4" s="90" t="s">
        <v>3</v>
      </c>
      <c r="D4" s="91"/>
      <c r="E4" s="92"/>
      <c r="F4" s="90" t="s">
        <v>4</v>
      </c>
      <c r="G4" s="91"/>
      <c r="H4" s="91"/>
      <c r="I4" s="92"/>
      <c r="J4" s="90" t="s">
        <v>5</v>
      </c>
      <c r="K4" s="91"/>
      <c r="L4" s="91"/>
      <c r="M4" s="92"/>
      <c r="N4" s="91" t="s">
        <v>6</v>
      </c>
      <c r="O4" s="91"/>
      <c r="P4" s="90" t="s">
        <v>7</v>
      </c>
      <c r="Q4" s="92"/>
      <c r="R4" s="64" t="s">
        <v>12</v>
      </c>
      <c r="S4" s="64" t="s">
        <v>38</v>
      </c>
      <c r="T4" s="85" t="s">
        <v>40</v>
      </c>
      <c r="U4" s="64" t="s">
        <v>41</v>
      </c>
    </row>
    <row r="5" spans="1:21">
      <c r="A5" s="99"/>
      <c r="B5" s="100"/>
      <c r="C5" s="45" t="s">
        <v>8</v>
      </c>
      <c r="D5" s="48" t="s">
        <v>9</v>
      </c>
      <c r="E5" s="81"/>
      <c r="F5" s="45" t="s">
        <v>8</v>
      </c>
      <c r="G5" s="48" t="s">
        <v>15</v>
      </c>
      <c r="H5" s="49"/>
      <c r="I5" s="81"/>
      <c r="J5" s="45" t="s">
        <v>8</v>
      </c>
      <c r="K5" s="48" t="s">
        <v>15</v>
      </c>
      <c r="L5" s="49"/>
      <c r="M5" s="81"/>
      <c r="N5" s="47" t="s">
        <v>8</v>
      </c>
      <c r="O5" s="58" t="s">
        <v>16</v>
      </c>
      <c r="P5" s="45" t="s">
        <v>8</v>
      </c>
      <c r="Q5" s="88" t="s">
        <v>16</v>
      </c>
      <c r="R5" s="65"/>
      <c r="S5" s="65"/>
      <c r="T5" s="86"/>
      <c r="U5" s="38"/>
    </row>
    <row r="6" spans="1:21" ht="14.25" thickBot="1">
      <c r="A6" s="101"/>
      <c r="B6" s="102"/>
      <c r="C6" s="46"/>
      <c r="D6" s="32" t="s">
        <v>10</v>
      </c>
      <c r="E6" s="33" t="s">
        <v>11</v>
      </c>
      <c r="F6" s="46"/>
      <c r="G6" s="32" t="s">
        <v>10</v>
      </c>
      <c r="H6" s="32" t="s">
        <v>17</v>
      </c>
      <c r="I6" s="33" t="s">
        <v>18</v>
      </c>
      <c r="J6" s="46"/>
      <c r="K6" s="32" t="s">
        <v>10</v>
      </c>
      <c r="L6" s="32" t="s">
        <v>19</v>
      </c>
      <c r="M6" s="33" t="s">
        <v>20</v>
      </c>
      <c r="N6" s="50"/>
      <c r="O6" s="57" t="s">
        <v>10</v>
      </c>
      <c r="P6" s="46"/>
      <c r="Q6" s="33" t="s">
        <v>21</v>
      </c>
      <c r="R6" s="66"/>
      <c r="S6" s="65"/>
      <c r="T6" s="86"/>
      <c r="U6" s="39"/>
    </row>
    <row r="7" spans="1:21">
      <c r="A7" s="37" t="s">
        <v>43</v>
      </c>
      <c r="B7" s="37" t="s">
        <v>29</v>
      </c>
      <c r="C7" s="80" t="s">
        <v>22</v>
      </c>
      <c r="D7" s="48" t="s">
        <v>13</v>
      </c>
      <c r="E7" s="81"/>
      <c r="F7" s="80" t="s">
        <v>22</v>
      </c>
      <c r="G7" s="48" t="s">
        <v>13</v>
      </c>
      <c r="H7" s="49"/>
      <c r="I7" s="81"/>
      <c r="J7" s="80" t="s">
        <v>22</v>
      </c>
      <c r="K7" s="48" t="s">
        <v>13</v>
      </c>
      <c r="L7" s="49"/>
      <c r="M7" s="81"/>
      <c r="N7" s="51" t="s">
        <v>22</v>
      </c>
      <c r="O7" s="88" t="s">
        <v>32</v>
      </c>
      <c r="P7" s="80" t="s">
        <v>23</v>
      </c>
      <c r="Q7" s="88" t="s">
        <v>32</v>
      </c>
      <c r="R7" s="67" t="s">
        <v>13</v>
      </c>
      <c r="S7" s="72" t="s">
        <v>39</v>
      </c>
      <c r="T7" s="86"/>
      <c r="U7" s="67" t="s">
        <v>22</v>
      </c>
    </row>
    <row r="8" spans="1:21">
      <c r="A8" s="38"/>
      <c r="B8" s="38"/>
      <c r="C8" s="29" t="s">
        <v>23</v>
      </c>
      <c r="D8" s="4" t="s">
        <v>25</v>
      </c>
      <c r="E8" s="79"/>
      <c r="F8" s="29" t="s">
        <v>23</v>
      </c>
      <c r="G8" s="4" t="s">
        <v>25</v>
      </c>
      <c r="H8" s="5"/>
      <c r="I8" s="79"/>
      <c r="J8" s="29" t="s">
        <v>23</v>
      </c>
      <c r="K8" s="4" t="s">
        <v>25</v>
      </c>
      <c r="L8" s="5"/>
      <c r="M8" s="79"/>
      <c r="N8" s="6" t="s">
        <v>23</v>
      </c>
      <c r="O8" s="30" t="s">
        <v>33</v>
      </c>
      <c r="P8" s="29" t="s">
        <v>24</v>
      </c>
      <c r="Q8" s="30" t="s">
        <v>33</v>
      </c>
      <c r="R8" s="68" t="s">
        <v>14</v>
      </c>
      <c r="S8" s="72"/>
      <c r="T8" s="86"/>
      <c r="U8" s="68" t="s">
        <v>42</v>
      </c>
    </row>
    <row r="9" spans="1:21" ht="14.25" thickBot="1">
      <c r="A9" s="39"/>
      <c r="B9" s="39"/>
      <c r="C9" s="31" t="s">
        <v>24</v>
      </c>
      <c r="D9" s="22" t="s">
        <v>35</v>
      </c>
      <c r="E9" s="82"/>
      <c r="F9" s="31" t="s">
        <v>24</v>
      </c>
      <c r="G9" s="22" t="s">
        <v>35</v>
      </c>
      <c r="H9" s="23"/>
      <c r="I9" s="82"/>
      <c r="J9" s="31" t="s">
        <v>24</v>
      </c>
      <c r="K9" s="22" t="s">
        <v>35</v>
      </c>
      <c r="L9" s="23"/>
      <c r="M9" s="82"/>
      <c r="N9" s="52" t="s">
        <v>24</v>
      </c>
      <c r="O9" s="89" t="s">
        <v>34</v>
      </c>
      <c r="P9" s="31" t="s">
        <v>31</v>
      </c>
      <c r="Q9" s="89" t="s">
        <v>34</v>
      </c>
      <c r="R9" s="39"/>
      <c r="S9" s="73"/>
      <c r="T9" s="87"/>
      <c r="U9" s="39"/>
    </row>
    <row r="10" spans="1:21">
      <c r="A10" s="37" t="s">
        <v>52</v>
      </c>
      <c r="B10" s="38" t="s">
        <v>30</v>
      </c>
      <c r="C10" s="40">
        <v>2</v>
      </c>
      <c r="D10" s="41">
        <v>44652</v>
      </c>
      <c r="E10" s="43">
        <v>44652</v>
      </c>
      <c r="F10" s="40">
        <v>2</v>
      </c>
      <c r="G10" s="41">
        <v>44652</v>
      </c>
      <c r="H10" s="41">
        <v>44652</v>
      </c>
      <c r="I10" s="43">
        <v>44652</v>
      </c>
      <c r="J10" s="40">
        <v>2</v>
      </c>
      <c r="K10" s="41">
        <v>44652</v>
      </c>
      <c r="L10" s="41">
        <v>44652</v>
      </c>
      <c r="M10" s="43">
        <v>44652</v>
      </c>
      <c r="N10" s="74">
        <v>2</v>
      </c>
      <c r="O10" s="41">
        <v>44652</v>
      </c>
      <c r="P10" s="42">
        <v>44256</v>
      </c>
      <c r="Q10" s="59">
        <v>44652</v>
      </c>
      <c r="R10" s="69">
        <v>44652</v>
      </c>
      <c r="S10" s="103"/>
      <c r="T10" s="12">
        <v>44866</v>
      </c>
      <c r="U10" s="13" t="s">
        <v>26</v>
      </c>
    </row>
    <row r="11" spans="1:21">
      <c r="A11" s="38"/>
      <c r="B11" s="38"/>
      <c r="C11" s="14">
        <v>32907</v>
      </c>
      <c r="D11" s="15">
        <v>16</v>
      </c>
      <c r="E11" s="16">
        <v>8</v>
      </c>
      <c r="F11" s="14">
        <v>32907</v>
      </c>
      <c r="G11" s="24" t="s">
        <v>36</v>
      </c>
      <c r="H11" s="15">
        <v>32</v>
      </c>
      <c r="I11" s="16">
        <v>32</v>
      </c>
      <c r="J11" s="14">
        <v>38749</v>
      </c>
      <c r="K11" s="15">
        <v>4</v>
      </c>
      <c r="L11" s="15">
        <v>4</v>
      </c>
      <c r="M11" s="16">
        <v>4</v>
      </c>
      <c r="N11" s="75">
        <v>38749</v>
      </c>
      <c r="O11" s="17">
        <v>4</v>
      </c>
      <c r="P11" s="14">
        <v>44287</v>
      </c>
      <c r="Q11" s="60" t="s">
        <v>37</v>
      </c>
      <c r="R11" s="55" t="s">
        <v>27</v>
      </c>
      <c r="S11" s="104"/>
      <c r="T11" s="18"/>
      <c r="U11" s="19">
        <v>44866</v>
      </c>
    </row>
    <row r="12" spans="1:21" ht="14.25" thickBot="1">
      <c r="A12" s="39"/>
      <c r="B12" s="38"/>
      <c r="C12" s="25">
        <v>36617</v>
      </c>
      <c r="D12" s="26" t="str">
        <f>IF(D11="", "", IF(D11&gt;=16, "陽性", IF(D11&lt;16, "基準に満たない", "")))</f>
        <v>陽性</v>
      </c>
      <c r="E12" s="27" t="str">
        <f>IF(E11="", "", IF(E11&gt;=8, "陽性", IF(E11&lt;8, "基準に満たない", "")))</f>
        <v>陽性</v>
      </c>
      <c r="F12" s="25">
        <v>36617</v>
      </c>
      <c r="G12" s="26" t="str">
        <f>IF(G11&gt;=8, "陽性", IF(G11&lt;8, "基準に満たない", ""))</f>
        <v>陽性</v>
      </c>
      <c r="H12" s="26" t="str">
        <f>IF(H11&gt;=32, "陽性", IF(H11&lt;32, "基準に満たない", ""))</f>
        <v>陽性</v>
      </c>
      <c r="I12" s="27" t="str">
        <f>IF(I11&gt;=32, "陽性", IF(I11&lt;32, "基準に満たない", ""))</f>
        <v>陽性</v>
      </c>
      <c r="J12" s="25">
        <v>41162</v>
      </c>
      <c r="K12" s="26" t="str">
        <f>IF(K11&gt;=4, "陽性", IF(K11&lt;4, "基準に満たない", ""))</f>
        <v>陽性</v>
      </c>
      <c r="L12" s="26" t="str">
        <f>IF(L11&gt;=4, "陽性", IF(L11&lt;4, "基準に満たない", ""))</f>
        <v>陽性</v>
      </c>
      <c r="M12" s="27" t="str">
        <f>IF(M11&gt;=4, "陽性", IF(M11&lt;4, "基準に満たない", ""))</f>
        <v>陽性</v>
      </c>
      <c r="N12" s="76">
        <v>41162</v>
      </c>
      <c r="O12" s="17" t="s">
        <v>28</v>
      </c>
      <c r="P12" s="25">
        <v>44479</v>
      </c>
      <c r="Q12" s="61" t="str">
        <f>IF(Q11&gt;=10, "陽性", IF(Q11&lt;10, "基準に満たない", ""))</f>
        <v>陽性</v>
      </c>
      <c r="R12" s="56"/>
      <c r="S12" s="105"/>
      <c r="T12" s="20"/>
      <c r="U12" s="21"/>
    </row>
    <row r="13" spans="1:21" ht="21" customHeight="1">
      <c r="A13" s="37"/>
      <c r="B13" s="37"/>
      <c r="C13" s="8"/>
      <c r="D13" s="9"/>
      <c r="E13" s="11"/>
      <c r="F13" s="8"/>
      <c r="G13" s="9"/>
      <c r="H13" s="9"/>
      <c r="I13" s="11"/>
      <c r="J13" s="8"/>
      <c r="K13" s="9"/>
      <c r="L13" s="9"/>
      <c r="M13" s="11"/>
      <c r="N13" s="77"/>
      <c r="O13" s="9"/>
      <c r="P13" s="10"/>
      <c r="Q13" s="62"/>
      <c r="R13" s="69"/>
      <c r="S13" s="106"/>
      <c r="T13" s="12"/>
      <c r="U13" s="44"/>
    </row>
    <row r="14" spans="1:21" ht="21" customHeight="1">
      <c r="A14" s="38"/>
      <c r="B14" s="38"/>
      <c r="C14" s="14"/>
      <c r="D14" s="15"/>
      <c r="E14" s="16"/>
      <c r="F14" s="14"/>
      <c r="G14" s="24"/>
      <c r="H14" s="15"/>
      <c r="I14" s="16"/>
      <c r="J14" s="14"/>
      <c r="K14" s="15"/>
      <c r="L14" s="15"/>
      <c r="M14" s="16"/>
      <c r="N14" s="75"/>
      <c r="O14" s="17"/>
      <c r="P14" s="14"/>
      <c r="Q14" s="60"/>
      <c r="R14" s="55"/>
      <c r="S14" s="106"/>
      <c r="T14" s="18"/>
      <c r="U14" s="19"/>
    </row>
    <row r="15" spans="1:21" ht="21" customHeight="1" thickBot="1">
      <c r="A15" s="39"/>
      <c r="B15" s="39"/>
      <c r="C15" s="34"/>
      <c r="D15" s="35" t="str">
        <f>IF(D14="", "", IF(D14&gt;=16, "陽性", IF(D14&lt;16, "基準に満たない", "")))</f>
        <v/>
      </c>
      <c r="E15" s="36" t="str">
        <f>IF(E14="", "", IF(E14&gt;=8, "陽性", IF(E14&lt;8, "基準に満たない", "")))</f>
        <v/>
      </c>
      <c r="F15" s="34"/>
      <c r="G15" s="35" t="str">
        <f>IF(G14="", "", IF(G14&gt;=8, "陽性", IF(G14&lt;8, "基準に満たない", "")))</f>
        <v/>
      </c>
      <c r="H15" s="35" t="str">
        <f>IF(H14="", "", IF(H14&gt;=32, "陽性", IF(H14&lt;32, "基準に満たない", "")))</f>
        <v/>
      </c>
      <c r="I15" s="36" t="str">
        <f>IF(I14="", "", IF(I14&gt;=32, "陽性", IF(I14&lt;32, "基準に満たない", "")))</f>
        <v/>
      </c>
      <c r="J15" s="34"/>
      <c r="K15" s="35" t="str">
        <f>IF(K14="", "", IF(K14&gt;=4, "陽性", IF(K14&lt;4, "基準に満たない", "")))</f>
        <v/>
      </c>
      <c r="L15" s="35" t="str">
        <f t="shared" ref="L15:O15" si="0">IF(L14="", "", IF(L14&gt;=4, "陽性", IF(L14&lt;4, "基準に満たない", "")))</f>
        <v/>
      </c>
      <c r="M15" s="36" t="str">
        <f t="shared" si="0"/>
        <v/>
      </c>
      <c r="N15" s="78"/>
      <c r="O15" s="35" t="str">
        <f t="shared" si="0"/>
        <v/>
      </c>
      <c r="P15" s="53"/>
      <c r="Q15" s="63" t="str">
        <f>IF(Q14="", "", IF(Q14&gt;=10, "陽性", IF(Q14&lt;10, "基準に満たない", "")))</f>
        <v/>
      </c>
      <c r="R15" s="56"/>
      <c r="S15" s="107"/>
      <c r="T15" s="18"/>
      <c r="U15" s="28"/>
    </row>
    <row r="16" spans="1:21" ht="21" customHeight="1">
      <c r="A16" s="37"/>
      <c r="B16" s="37"/>
      <c r="C16" s="8"/>
      <c r="D16" s="9"/>
      <c r="E16" s="11"/>
      <c r="F16" s="8"/>
      <c r="G16" s="9"/>
      <c r="H16" s="9"/>
      <c r="I16" s="11"/>
      <c r="J16" s="8"/>
      <c r="K16" s="9"/>
      <c r="L16" s="9"/>
      <c r="M16" s="11"/>
      <c r="N16" s="77"/>
      <c r="O16" s="9"/>
      <c r="P16" s="10"/>
      <c r="Q16" s="62"/>
      <c r="R16" s="69"/>
      <c r="S16" s="108"/>
      <c r="T16" s="84"/>
      <c r="U16" s="13"/>
    </row>
    <row r="17" spans="1:21" ht="21" customHeight="1">
      <c r="A17" s="38"/>
      <c r="B17" s="38"/>
      <c r="C17" s="14"/>
      <c r="D17" s="15"/>
      <c r="E17" s="16"/>
      <c r="F17" s="14"/>
      <c r="G17" s="24"/>
      <c r="H17" s="15"/>
      <c r="I17" s="16"/>
      <c r="J17" s="14"/>
      <c r="K17" s="15"/>
      <c r="L17" s="15"/>
      <c r="M17" s="16"/>
      <c r="N17" s="75"/>
      <c r="O17" s="17"/>
      <c r="P17" s="14"/>
      <c r="Q17" s="60"/>
      <c r="R17" s="55"/>
      <c r="S17" s="106"/>
      <c r="T17" s="28"/>
      <c r="U17" s="19"/>
    </row>
    <row r="18" spans="1:21" ht="21" customHeight="1" thickBot="1">
      <c r="A18" s="39"/>
      <c r="B18" s="39"/>
      <c r="C18" s="34"/>
      <c r="D18" s="35" t="str">
        <f t="shared" ref="D18:D30" si="1">IF(D17="", "", IF(D17&gt;=16, "陽性", IF(D17&lt;16, "基準に満たない", "")))</f>
        <v/>
      </c>
      <c r="E18" s="36" t="str">
        <f t="shared" ref="E18:E30" si="2">IF(E17="", "", IF(E17&gt;=8, "陽性", IF(E17&lt;8, "基準に満たない", "")))</f>
        <v/>
      </c>
      <c r="F18" s="34"/>
      <c r="G18" s="35" t="str">
        <f t="shared" ref="G18:G30" si="3">IF(G17="", "", IF(G17&gt;=8, "陽性", IF(G17&lt;8, "基準に満たない", "")))</f>
        <v/>
      </c>
      <c r="H18" s="35" t="str">
        <f t="shared" ref="H18:H30" si="4">IF(H17="", "", IF(H17&gt;=32, "陽性", IF(H17&lt;32, "基準に満たない", "")))</f>
        <v/>
      </c>
      <c r="I18" s="36" t="str">
        <f t="shared" ref="I18:I30" si="5">IF(I17="", "", IF(I17&gt;=32, "陽性", IF(I17&lt;32, "基準に満たない", "")))</f>
        <v/>
      </c>
      <c r="J18" s="34"/>
      <c r="K18" s="35" t="str">
        <f t="shared" ref="K18:K30" si="6">IF(K17="", "", IF(K17&gt;=4, "陽性", IF(K17&lt;4, "基準に満たない", "")))</f>
        <v/>
      </c>
      <c r="L18" s="35" t="str">
        <f t="shared" ref="L18:L30" si="7">IF(L17="", "", IF(L17&gt;=4, "陽性", IF(L17&lt;4, "基準に満たない", "")))</f>
        <v/>
      </c>
      <c r="M18" s="36" t="str">
        <f t="shared" ref="M18:M30" si="8">IF(M17="", "", IF(M17&gt;=4, "陽性", IF(M17&lt;4, "基準に満たない", "")))</f>
        <v/>
      </c>
      <c r="N18" s="78"/>
      <c r="O18" s="35" t="str">
        <f t="shared" ref="O18:O30" si="9">IF(O17="", "", IF(O17&gt;=4, "陽性", IF(O17&lt;4, "基準に満たない", "")))</f>
        <v/>
      </c>
      <c r="P18" s="53"/>
      <c r="Q18" s="63" t="str">
        <f t="shared" ref="Q18:Q30" si="10">IF(Q17="", "", IF(Q17&gt;=10, "陽性", IF(Q17&lt;10, "基準に満たない", "")))</f>
        <v/>
      </c>
      <c r="R18" s="71"/>
      <c r="S18" s="107"/>
      <c r="T18" s="28"/>
      <c r="U18" s="28"/>
    </row>
    <row r="19" spans="1:21" ht="21" customHeight="1">
      <c r="A19" s="37"/>
      <c r="B19" s="37"/>
      <c r="C19" s="8"/>
      <c r="D19" s="9"/>
      <c r="E19" s="11"/>
      <c r="F19" s="8"/>
      <c r="G19" s="9"/>
      <c r="H19" s="9"/>
      <c r="I19" s="11"/>
      <c r="J19" s="8"/>
      <c r="K19" s="9"/>
      <c r="L19" s="9"/>
      <c r="M19" s="11"/>
      <c r="N19" s="77"/>
      <c r="O19" s="9"/>
      <c r="P19" s="10"/>
      <c r="Q19" s="62"/>
      <c r="R19" s="69"/>
      <c r="S19" s="108"/>
      <c r="T19" s="84"/>
      <c r="U19" s="13"/>
    </row>
    <row r="20" spans="1:21" ht="21" customHeight="1">
      <c r="A20" s="38"/>
      <c r="B20" s="38"/>
      <c r="C20" s="14"/>
      <c r="D20" s="15"/>
      <c r="E20" s="16"/>
      <c r="F20" s="14"/>
      <c r="G20" s="24"/>
      <c r="H20" s="15"/>
      <c r="I20" s="16"/>
      <c r="J20" s="14"/>
      <c r="K20" s="15"/>
      <c r="L20" s="15"/>
      <c r="M20" s="16"/>
      <c r="N20" s="75"/>
      <c r="O20" s="17"/>
      <c r="P20" s="14"/>
      <c r="Q20" s="60"/>
      <c r="R20" s="55"/>
      <c r="S20" s="106"/>
      <c r="T20" s="28"/>
      <c r="U20" s="19"/>
    </row>
    <row r="21" spans="1:21" ht="21" customHeight="1" thickBot="1">
      <c r="A21" s="39"/>
      <c r="B21" s="39"/>
      <c r="C21" s="34"/>
      <c r="D21" s="35" t="str">
        <f t="shared" ref="D21:D30" si="11">IF(D20="", "", IF(D20&gt;=16, "陽性", IF(D20&lt;16, "基準に満たない", "")))</f>
        <v/>
      </c>
      <c r="E21" s="36" t="str">
        <f t="shared" ref="E21:E30" si="12">IF(E20="", "", IF(E20&gt;=8, "陽性", IF(E20&lt;8, "基準に満たない", "")))</f>
        <v/>
      </c>
      <c r="F21" s="34"/>
      <c r="G21" s="35" t="str">
        <f t="shared" ref="G21:G30" si="13">IF(G20="", "", IF(G20&gt;=8, "陽性", IF(G20&lt;8, "基準に満たない", "")))</f>
        <v/>
      </c>
      <c r="H21" s="35" t="str">
        <f t="shared" ref="H21:H30" si="14">IF(H20="", "", IF(H20&gt;=32, "陽性", IF(H20&lt;32, "基準に満たない", "")))</f>
        <v/>
      </c>
      <c r="I21" s="36" t="str">
        <f t="shared" ref="I21:I30" si="15">IF(I20="", "", IF(I20&gt;=32, "陽性", IF(I20&lt;32, "基準に満たない", "")))</f>
        <v/>
      </c>
      <c r="J21" s="34"/>
      <c r="K21" s="35" t="str">
        <f t="shared" ref="K21:K30" si="16">IF(K20="", "", IF(K20&gt;=4, "陽性", IF(K20&lt;4, "基準に満たない", "")))</f>
        <v/>
      </c>
      <c r="L21" s="35" t="str">
        <f t="shared" ref="L21:L30" si="17">IF(L20="", "", IF(L20&gt;=4, "陽性", IF(L20&lt;4, "基準に満たない", "")))</f>
        <v/>
      </c>
      <c r="M21" s="36" t="str">
        <f t="shared" ref="M21:M30" si="18">IF(M20="", "", IF(M20&gt;=4, "陽性", IF(M20&lt;4, "基準に満たない", "")))</f>
        <v/>
      </c>
      <c r="N21" s="78"/>
      <c r="O21" s="35" t="str">
        <f t="shared" ref="O21:O30" si="19">IF(O20="", "", IF(O20&gt;=4, "陽性", IF(O20&lt;4, "基準に満たない", "")))</f>
        <v/>
      </c>
      <c r="P21" s="53"/>
      <c r="Q21" s="63" t="str">
        <f t="shared" ref="Q21:Q30" si="20">IF(Q20="", "", IF(Q20&gt;=10, "陽性", IF(Q20&lt;10, "基準に満たない", "")))</f>
        <v/>
      </c>
      <c r="R21" s="56"/>
      <c r="S21" s="107"/>
      <c r="T21" s="21"/>
      <c r="U21" s="21"/>
    </row>
    <row r="22" spans="1:21" ht="21" customHeight="1">
      <c r="A22" s="37"/>
      <c r="B22" s="37"/>
      <c r="C22" s="8"/>
      <c r="D22" s="9"/>
      <c r="E22" s="11"/>
      <c r="F22" s="8"/>
      <c r="G22" s="9"/>
      <c r="H22" s="9"/>
      <c r="I22" s="11"/>
      <c r="J22" s="8"/>
      <c r="K22" s="9"/>
      <c r="L22" s="9"/>
      <c r="M22" s="11"/>
      <c r="N22" s="77"/>
      <c r="O22" s="9"/>
      <c r="P22" s="10"/>
      <c r="Q22" s="62"/>
      <c r="R22" s="70"/>
      <c r="S22" s="108"/>
      <c r="T22" s="84"/>
      <c r="U22" s="44"/>
    </row>
    <row r="23" spans="1:21" ht="21" customHeight="1">
      <c r="A23" s="38"/>
      <c r="B23" s="38"/>
      <c r="C23" s="14"/>
      <c r="D23" s="15"/>
      <c r="E23" s="16"/>
      <c r="F23" s="14"/>
      <c r="G23" s="24"/>
      <c r="H23" s="15"/>
      <c r="I23" s="16"/>
      <c r="J23" s="14"/>
      <c r="K23" s="15"/>
      <c r="L23" s="15"/>
      <c r="M23" s="16"/>
      <c r="N23" s="75"/>
      <c r="O23" s="17"/>
      <c r="P23" s="14"/>
      <c r="Q23" s="60"/>
      <c r="R23" s="55"/>
      <c r="S23" s="106"/>
      <c r="T23" s="28"/>
      <c r="U23" s="19"/>
    </row>
    <row r="24" spans="1:21" ht="21" customHeight="1" thickBot="1">
      <c r="A24" s="39"/>
      <c r="B24" s="39"/>
      <c r="C24" s="34"/>
      <c r="D24" s="35" t="str">
        <f t="shared" ref="D24:D30" si="21">IF(D23="", "", IF(D23&gt;=16, "陽性", IF(D23&lt;16, "基準に満たない", "")))</f>
        <v/>
      </c>
      <c r="E24" s="36" t="str">
        <f t="shared" ref="E24:E30" si="22">IF(E23="", "", IF(E23&gt;=8, "陽性", IF(E23&lt;8, "基準に満たない", "")))</f>
        <v/>
      </c>
      <c r="F24" s="34"/>
      <c r="G24" s="35" t="str">
        <f t="shared" ref="G24:G30" si="23">IF(G23="", "", IF(G23&gt;=8, "陽性", IF(G23&lt;8, "基準に満たない", "")))</f>
        <v/>
      </c>
      <c r="H24" s="35" t="str">
        <f t="shared" ref="H24:H30" si="24">IF(H23="", "", IF(H23&gt;=32, "陽性", IF(H23&lt;32, "基準に満たない", "")))</f>
        <v/>
      </c>
      <c r="I24" s="36" t="str">
        <f t="shared" ref="I24:I30" si="25">IF(I23="", "", IF(I23&gt;=32, "陽性", IF(I23&lt;32, "基準に満たない", "")))</f>
        <v/>
      </c>
      <c r="J24" s="34"/>
      <c r="K24" s="35" t="str">
        <f t="shared" ref="K24:K30" si="26">IF(K23="", "", IF(K23&gt;=4, "陽性", IF(K23&lt;4, "基準に満たない", "")))</f>
        <v/>
      </c>
      <c r="L24" s="35" t="str">
        <f t="shared" ref="L24:L30" si="27">IF(L23="", "", IF(L23&gt;=4, "陽性", IF(L23&lt;4, "基準に満たない", "")))</f>
        <v/>
      </c>
      <c r="M24" s="36" t="str">
        <f t="shared" ref="M24:M30" si="28">IF(M23="", "", IF(M23&gt;=4, "陽性", IF(M23&lt;4, "基準に満たない", "")))</f>
        <v/>
      </c>
      <c r="N24" s="78"/>
      <c r="O24" s="35" t="str">
        <f t="shared" ref="O24:O30" si="29">IF(O23="", "", IF(O23&gt;=4, "陽性", IF(O23&lt;4, "基準に満たない", "")))</f>
        <v/>
      </c>
      <c r="P24" s="53"/>
      <c r="Q24" s="63" t="str">
        <f t="shared" ref="Q24:Q30" si="30">IF(Q23="", "", IF(Q23&gt;=10, "陽性", IF(Q23&lt;10, "基準に満たない", "")))</f>
        <v/>
      </c>
      <c r="R24" s="56"/>
      <c r="S24" s="107"/>
      <c r="T24" s="21"/>
      <c r="U24" s="28"/>
    </row>
    <row r="25" spans="1:21" ht="21" customHeight="1">
      <c r="A25" s="37"/>
      <c r="B25" s="37"/>
      <c r="C25" s="8"/>
      <c r="D25" s="9"/>
      <c r="E25" s="11"/>
      <c r="F25" s="8"/>
      <c r="G25" s="9"/>
      <c r="H25" s="9"/>
      <c r="I25" s="11"/>
      <c r="J25" s="8"/>
      <c r="K25" s="9"/>
      <c r="L25" s="9"/>
      <c r="M25" s="11"/>
      <c r="N25" s="77"/>
      <c r="O25" s="9"/>
      <c r="P25" s="10"/>
      <c r="Q25" s="62"/>
      <c r="R25" s="70"/>
      <c r="S25" s="108"/>
      <c r="T25" s="28"/>
      <c r="U25" s="13"/>
    </row>
    <row r="26" spans="1:21" ht="21" customHeight="1">
      <c r="A26" s="38"/>
      <c r="B26" s="38"/>
      <c r="C26" s="14"/>
      <c r="D26" s="15"/>
      <c r="E26" s="16"/>
      <c r="F26" s="14"/>
      <c r="G26" s="24"/>
      <c r="H26" s="15"/>
      <c r="I26" s="16"/>
      <c r="J26" s="14"/>
      <c r="K26" s="15"/>
      <c r="L26" s="15"/>
      <c r="M26" s="16"/>
      <c r="N26" s="75"/>
      <c r="O26" s="17"/>
      <c r="P26" s="14"/>
      <c r="Q26" s="60"/>
      <c r="R26" s="55"/>
      <c r="S26" s="106"/>
      <c r="T26" s="28"/>
      <c r="U26" s="19"/>
    </row>
    <row r="27" spans="1:21" ht="21" customHeight="1" thickBot="1">
      <c r="A27" s="39"/>
      <c r="B27" s="39"/>
      <c r="C27" s="34"/>
      <c r="D27" s="35" t="str">
        <f t="shared" ref="D27:D30" si="31">IF(D26="", "", IF(D26&gt;=16, "陽性", IF(D26&lt;16, "基準に満たない", "")))</f>
        <v/>
      </c>
      <c r="E27" s="36" t="str">
        <f t="shared" ref="E27:E30" si="32">IF(E26="", "", IF(E26&gt;=8, "陽性", IF(E26&lt;8, "基準に満たない", "")))</f>
        <v/>
      </c>
      <c r="F27" s="34"/>
      <c r="G27" s="35" t="str">
        <f t="shared" ref="G27:G30" si="33">IF(G26="", "", IF(G26&gt;=8, "陽性", IF(G26&lt;8, "基準に満たない", "")))</f>
        <v/>
      </c>
      <c r="H27" s="35" t="str">
        <f t="shared" ref="H27:H30" si="34">IF(H26="", "", IF(H26&gt;=32, "陽性", IF(H26&lt;32, "基準に満たない", "")))</f>
        <v/>
      </c>
      <c r="I27" s="36" t="str">
        <f t="shared" ref="I27:I30" si="35">IF(I26="", "", IF(I26&gt;=32, "陽性", IF(I26&lt;32, "基準に満たない", "")))</f>
        <v/>
      </c>
      <c r="J27" s="34"/>
      <c r="K27" s="35" t="str">
        <f t="shared" ref="K27:K30" si="36">IF(K26="", "", IF(K26&gt;=4, "陽性", IF(K26&lt;4, "基準に満たない", "")))</f>
        <v/>
      </c>
      <c r="L27" s="35" t="str">
        <f t="shared" ref="L27:L30" si="37">IF(L26="", "", IF(L26&gt;=4, "陽性", IF(L26&lt;4, "基準に満たない", "")))</f>
        <v/>
      </c>
      <c r="M27" s="36" t="str">
        <f t="shared" ref="M27:M30" si="38">IF(M26="", "", IF(M26&gt;=4, "陽性", IF(M26&lt;4, "基準に満たない", "")))</f>
        <v/>
      </c>
      <c r="N27" s="78"/>
      <c r="O27" s="35" t="str">
        <f t="shared" ref="O27:O30" si="39">IF(O26="", "", IF(O26&gt;=4, "陽性", IF(O26&lt;4, "基準に満たない", "")))</f>
        <v/>
      </c>
      <c r="P27" s="53"/>
      <c r="Q27" s="63" t="str">
        <f t="shared" ref="Q27:Q30" si="40">IF(Q26="", "", IF(Q26&gt;=10, "陽性", IF(Q26&lt;10, "基準に満たない", "")))</f>
        <v/>
      </c>
      <c r="R27" s="56"/>
      <c r="S27" s="107"/>
      <c r="T27" s="21"/>
      <c r="U27" s="21"/>
    </row>
    <row r="28" spans="1:21" ht="21" customHeight="1">
      <c r="A28" s="37"/>
      <c r="B28" s="37"/>
      <c r="C28" s="8"/>
      <c r="D28" s="9"/>
      <c r="E28" s="11"/>
      <c r="F28" s="8"/>
      <c r="G28" s="9"/>
      <c r="H28" s="9"/>
      <c r="I28" s="11"/>
      <c r="J28" s="8"/>
      <c r="K28" s="9"/>
      <c r="L28" s="9"/>
      <c r="M28" s="11"/>
      <c r="N28" s="8"/>
      <c r="O28" s="11"/>
      <c r="P28" s="10"/>
      <c r="Q28" s="62"/>
      <c r="R28" s="70"/>
      <c r="S28" s="108"/>
      <c r="T28" s="18"/>
      <c r="U28" s="44"/>
    </row>
    <row r="29" spans="1:21" ht="21" customHeight="1">
      <c r="A29" s="38"/>
      <c r="B29" s="38"/>
      <c r="C29" s="14"/>
      <c r="D29" s="15"/>
      <c r="E29" s="16"/>
      <c r="F29" s="14"/>
      <c r="G29" s="24"/>
      <c r="H29" s="15"/>
      <c r="I29" s="16"/>
      <c r="J29" s="14"/>
      <c r="K29" s="15"/>
      <c r="L29" s="15"/>
      <c r="M29" s="16"/>
      <c r="N29" s="14"/>
      <c r="O29" s="17"/>
      <c r="P29" s="14"/>
      <c r="Q29" s="60"/>
      <c r="R29" s="55"/>
      <c r="S29" s="106"/>
      <c r="T29" s="18"/>
      <c r="U29" s="19"/>
    </row>
    <row r="30" spans="1:21" ht="21" customHeight="1" thickBot="1">
      <c r="A30" s="39"/>
      <c r="B30" s="39"/>
      <c r="C30" s="53"/>
      <c r="D30" s="83" t="str">
        <f t="shared" ref="D30" si="41">IF(D29="", "", IF(D29&gt;=16, "陽性", IF(D29&lt;16, "基準に満たない", "")))</f>
        <v/>
      </c>
      <c r="E30" s="54" t="str">
        <f t="shared" ref="E30" si="42">IF(E29="", "", IF(E29&gt;=8, "陽性", IF(E29&lt;8, "基準に満たない", "")))</f>
        <v/>
      </c>
      <c r="F30" s="53"/>
      <c r="G30" s="83" t="str">
        <f t="shared" ref="G30" si="43">IF(G29="", "", IF(G29&gt;=8, "陽性", IF(G29&lt;8, "基準に満たない", "")))</f>
        <v/>
      </c>
      <c r="H30" s="83" t="str">
        <f t="shared" ref="H30:I30" si="44">IF(H29="", "", IF(H29&gt;=32, "陽性", IF(H29&lt;32, "基準に満たない", "")))</f>
        <v/>
      </c>
      <c r="I30" s="54" t="str">
        <f t="shared" si="44"/>
        <v/>
      </c>
      <c r="J30" s="53"/>
      <c r="K30" s="83" t="str">
        <f t="shared" ref="K30" si="45">IF(K29="", "", IF(K29&gt;=4, "陽性", IF(K29&lt;4, "基準に満たない", "")))</f>
        <v/>
      </c>
      <c r="L30" s="83" t="str">
        <f t="shared" ref="L30" si="46">IF(L29="", "", IF(L29&gt;=4, "陽性", IF(L29&lt;4, "基準に満たない", "")))</f>
        <v/>
      </c>
      <c r="M30" s="54" t="str">
        <f t="shared" ref="M30" si="47">IF(M29="", "", IF(M29&gt;=4, "陽性", IF(M29&lt;4, "基準に満たない", "")))</f>
        <v/>
      </c>
      <c r="N30" s="53"/>
      <c r="O30" s="54" t="str">
        <f t="shared" ref="O30" si="48">IF(O29="", "", IF(O29&gt;=4, "陽性", IF(O29&lt;4, "基準に満たない", "")))</f>
        <v/>
      </c>
      <c r="P30" s="53"/>
      <c r="Q30" s="63" t="str">
        <f t="shared" ref="Q30" si="49">IF(Q29="", "", IF(Q29&gt;=10, "陽性", IF(Q29&lt;10, "基準に満たない", "")))</f>
        <v/>
      </c>
      <c r="R30" s="56"/>
      <c r="S30" s="107"/>
      <c r="T30" s="20"/>
      <c r="U30" s="21"/>
    </row>
    <row r="31" spans="1:21" ht="21" customHeight="1">
      <c r="A31" s="37"/>
      <c r="B31" s="37"/>
      <c r="C31" s="8"/>
      <c r="D31" s="9"/>
      <c r="E31" s="11"/>
      <c r="F31" s="8"/>
      <c r="G31" s="9"/>
      <c r="H31" s="9"/>
      <c r="I31" s="11"/>
      <c r="J31" s="8"/>
      <c r="K31" s="9"/>
      <c r="L31" s="9"/>
      <c r="M31" s="11"/>
      <c r="N31" s="8"/>
      <c r="O31" s="11"/>
      <c r="P31" s="10"/>
      <c r="Q31" s="62"/>
      <c r="R31" s="70"/>
      <c r="S31" s="108"/>
      <c r="T31" s="18"/>
      <c r="U31" s="44"/>
    </row>
    <row r="32" spans="1:21" ht="21" customHeight="1">
      <c r="A32" s="38"/>
      <c r="B32" s="38"/>
      <c r="C32" s="14"/>
      <c r="D32" s="15"/>
      <c r="E32" s="16"/>
      <c r="F32" s="14"/>
      <c r="G32" s="24"/>
      <c r="H32" s="15"/>
      <c r="I32" s="16"/>
      <c r="J32" s="14"/>
      <c r="K32" s="15"/>
      <c r="L32" s="15"/>
      <c r="M32" s="16"/>
      <c r="N32" s="14"/>
      <c r="O32" s="17"/>
      <c r="P32" s="14"/>
      <c r="Q32" s="60"/>
      <c r="R32" s="55"/>
      <c r="S32" s="106"/>
      <c r="T32" s="18"/>
      <c r="U32" s="19"/>
    </row>
    <row r="33" spans="1:21" ht="21" customHeight="1" thickBot="1">
      <c r="A33" s="39"/>
      <c r="B33" s="39"/>
      <c r="C33" s="53"/>
      <c r="D33" s="83" t="str">
        <f t="shared" ref="D33:D36" si="50">IF(D32="", "", IF(D32&gt;=16, "陽性", IF(D32&lt;16, "基準に満たない", "")))</f>
        <v/>
      </c>
      <c r="E33" s="54" t="str">
        <f t="shared" ref="E33:E36" si="51">IF(E32="", "", IF(E32&gt;=8, "陽性", IF(E32&lt;8, "基準に満たない", "")))</f>
        <v/>
      </c>
      <c r="F33" s="53"/>
      <c r="G33" s="83" t="str">
        <f t="shared" ref="G33:G36" si="52">IF(G32="", "", IF(G32&gt;=8, "陽性", IF(G32&lt;8, "基準に満たない", "")))</f>
        <v/>
      </c>
      <c r="H33" s="83" t="str">
        <f t="shared" ref="H33:H36" si="53">IF(H32="", "", IF(H32&gt;=32, "陽性", IF(H32&lt;32, "基準に満たない", "")))</f>
        <v/>
      </c>
      <c r="I33" s="54" t="str">
        <f t="shared" ref="I33:I36" si="54">IF(I32="", "", IF(I32&gt;=32, "陽性", IF(I32&lt;32, "基準に満たない", "")))</f>
        <v/>
      </c>
      <c r="J33" s="53"/>
      <c r="K33" s="83" t="str">
        <f t="shared" ref="K33:K36" si="55">IF(K32="", "", IF(K32&gt;=4, "陽性", IF(K32&lt;4, "基準に満たない", "")))</f>
        <v/>
      </c>
      <c r="L33" s="83" t="str">
        <f t="shared" ref="L33:L36" si="56">IF(L32="", "", IF(L32&gt;=4, "陽性", IF(L32&lt;4, "基準に満たない", "")))</f>
        <v/>
      </c>
      <c r="M33" s="54" t="str">
        <f t="shared" ref="M33:M36" si="57">IF(M32="", "", IF(M32&gt;=4, "陽性", IF(M32&lt;4, "基準に満たない", "")))</f>
        <v/>
      </c>
      <c r="N33" s="53"/>
      <c r="O33" s="54" t="str">
        <f t="shared" ref="O33:O36" si="58">IF(O32="", "", IF(O32&gt;=4, "陽性", IF(O32&lt;4, "基準に満たない", "")))</f>
        <v/>
      </c>
      <c r="P33" s="53"/>
      <c r="Q33" s="63" t="str">
        <f t="shared" ref="Q33:Q36" si="59">IF(Q32="", "", IF(Q32&gt;=10, "陽性", IF(Q32&lt;10, "基準に満たない", "")))</f>
        <v/>
      </c>
      <c r="R33" s="56"/>
      <c r="S33" s="107"/>
      <c r="T33" s="20"/>
      <c r="U33" s="21"/>
    </row>
    <row r="34" spans="1:21" ht="21" customHeight="1">
      <c r="A34" s="37"/>
      <c r="B34" s="37"/>
      <c r="C34" s="8"/>
      <c r="D34" s="9"/>
      <c r="E34" s="11"/>
      <c r="F34" s="8"/>
      <c r="G34" s="9"/>
      <c r="H34" s="9"/>
      <c r="I34" s="11"/>
      <c r="J34" s="8"/>
      <c r="K34" s="9"/>
      <c r="L34" s="9"/>
      <c r="M34" s="11"/>
      <c r="N34" s="8"/>
      <c r="O34" s="11"/>
      <c r="P34" s="10"/>
      <c r="Q34" s="62"/>
      <c r="R34" s="70"/>
      <c r="S34" s="108"/>
      <c r="T34" s="18"/>
      <c r="U34" s="44"/>
    </row>
    <row r="35" spans="1:21" ht="21" customHeight="1">
      <c r="A35" s="38"/>
      <c r="B35" s="38"/>
      <c r="C35" s="14"/>
      <c r="D35" s="15"/>
      <c r="E35" s="16"/>
      <c r="F35" s="14"/>
      <c r="G35" s="24"/>
      <c r="H35" s="15"/>
      <c r="I35" s="16"/>
      <c r="J35" s="14"/>
      <c r="K35" s="15"/>
      <c r="L35" s="15"/>
      <c r="M35" s="16"/>
      <c r="N35" s="14"/>
      <c r="O35" s="17"/>
      <c r="P35" s="14"/>
      <c r="Q35" s="60"/>
      <c r="R35" s="55"/>
      <c r="S35" s="106"/>
      <c r="T35" s="18"/>
      <c r="U35" s="19"/>
    </row>
    <row r="36" spans="1:21" ht="21" customHeight="1" thickBot="1">
      <c r="A36" s="39"/>
      <c r="B36" s="39"/>
      <c r="C36" s="53"/>
      <c r="D36" s="83" t="str">
        <f t="shared" ref="D36" si="60">IF(D35="", "", IF(D35&gt;=16, "陽性", IF(D35&lt;16, "基準に満たない", "")))</f>
        <v/>
      </c>
      <c r="E36" s="54" t="str">
        <f t="shared" ref="E36" si="61">IF(E35="", "", IF(E35&gt;=8, "陽性", IF(E35&lt;8, "基準に満たない", "")))</f>
        <v/>
      </c>
      <c r="F36" s="53"/>
      <c r="G36" s="83" t="str">
        <f t="shared" ref="G36" si="62">IF(G35="", "", IF(G35&gt;=8, "陽性", IF(G35&lt;8, "基準に満たない", "")))</f>
        <v/>
      </c>
      <c r="H36" s="83" t="str">
        <f t="shared" ref="H36" si="63">IF(H35="", "", IF(H35&gt;=32, "陽性", IF(H35&lt;32, "基準に満たない", "")))</f>
        <v/>
      </c>
      <c r="I36" s="54" t="str">
        <f t="shared" ref="I36" si="64">IF(I35="", "", IF(I35&gt;=32, "陽性", IF(I35&lt;32, "基準に満たない", "")))</f>
        <v/>
      </c>
      <c r="J36" s="53"/>
      <c r="K36" s="83" t="str">
        <f t="shared" ref="K36" si="65">IF(K35="", "", IF(K35&gt;=4, "陽性", IF(K35&lt;4, "基準に満たない", "")))</f>
        <v/>
      </c>
      <c r="L36" s="83" t="str">
        <f t="shared" ref="L36" si="66">IF(L35="", "", IF(L35&gt;=4, "陽性", IF(L35&lt;4, "基準に満たない", "")))</f>
        <v/>
      </c>
      <c r="M36" s="54" t="str">
        <f t="shared" ref="M36" si="67">IF(M35="", "", IF(M35&gt;=4, "陽性", IF(M35&lt;4, "基準に満たない", "")))</f>
        <v/>
      </c>
      <c r="N36" s="53"/>
      <c r="O36" s="54" t="str">
        <f t="shared" ref="O36" si="68">IF(O35="", "", IF(O35&gt;=4, "陽性", IF(O35&lt;4, "基準に満たない", "")))</f>
        <v/>
      </c>
      <c r="P36" s="53"/>
      <c r="Q36" s="63" t="str">
        <f t="shared" ref="Q36" si="69">IF(Q35="", "", IF(Q35&gt;=10, "陽性", IF(Q35&lt;10, "基準に満たない", "")))</f>
        <v/>
      </c>
      <c r="R36" s="56"/>
      <c r="S36" s="107"/>
      <c r="T36" s="20"/>
      <c r="U36" s="21"/>
    </row>
    <row r="37" spans="1:21" ht="21" customHeight="1">
      <c r="A37" s="37"/>
      <c r="B37" s="37"/>
      <c r="C37" s="8"/>
      <c r="D37" s="9"/>
      <c r="E37" s="11"/>
      <c r="F37" s="8"/>
      <c r="G37" s="9"/>
      <c r="H37" s="9"/>
      <c r="I37" s="11"/>
      <c r="J37" s="8"/>
      <c r="K37" s="9"/>
      <c r="L37" s="9"/>
      <c r="M37" s="11"/>
      <c r="N37" s="8"/>
      <c r="O37" s="11"/>
      <c r="P37" s="10"/>
      <c r="Q37" s="62"/>
      <c r="R37" s="70"/>
      <c r="S37" s="108"/>
      <c r="T37" s="18"/>
      <c r="U37" s="44"/>
    </row>
    <row r="38" spans="1:21" ht="21" customHeight="1">
      <c r="A38" s="38"/>
      <c r="B38" s="38"/>
      <c r="C38" s="14"/>
      <c r="D38" s="15"/>
      <c r="E38" s="16"/>
      <c r="F38" s="14"/>
      <c r="G38" s="24"/>
      <c r="H38" s="15"/>
      <c r="I38" s="16"/>
      <c r="J38" s="14"/>
      <c r="K38" s="15"/>
      <c r="L38" s="15"/>
      <c r="M38" s="16"/>
      <c r="N38" s="14"/>
      <c r="O38" s="17"/>
      <c r="P38" s="14"/>
      <c r="Q38" s="60"/>
      <c r="R38" s="55"/>
      <c r="S38" s="106"/>
      <c r="T38" s="18"/>
      <c r="U38" s="19"/>
    </row>
    <row r="39" spans="1:21" ht="21" customHeight="1" thickBot="1">
      <c r="A39" s="39"/>
      <c r="B39" s="39"/>
      <c r="C39" s="53"/>
      <c r="D39" s="83" t="str">
        <f t="shared" ref="D39:D42" si="70">IF(D38="", "", IF(D38&gt;=16, "陽性", IF(D38&lt;16, "基準に満たない", "")))</f>
        <v/>
      </c>
      <c r="E39" s="54" t="str">
        <f t="shared" ref="E39:E42" si="71">IF(E38="", "", IF(E38&gt;=8, "陽性", IF(E38&lt;8, "基準に満たない", "")))</f>
        <v/>
      </c>
      <c r="F39" s="53"/>
      <c r="G39" s="83" t="str">
        <f t="shared" ref="G39:G42" si="72">IF(G38="", "", IF(G38&gt;=8, "陽性", IF(G38&lt;8, "基準に満たない", "")))</f>
        <v/>
      </c>
      <c r="H39" s="83" t="str">
        <f t="shared" ref="H39:H42" si="73">IF(H38="", "", IF(H38&gt;=32, "陽性", IF(H38&lt;32, "基準に満たない", "")))</f>
        <v/>
      </c>
      <c r="I39" s="54" t="str">
        <f t="shared" ref="I39:I42" si="74">IF(I38="", "", IF(I38&gt;=32, "陽性", IF(I38&lt;32, "基準に満たない", "")))</f>
        <v/>
      </c>
      <c r="J39" s="53"/>
      <c r="K39" s="83" t="str">
        <f t="shared" ref="K39:K42" si="75">IF(K38="", "", IF(K38&gt;=4, "陽性", IF(K38&lt;4, "基準に満たない", "")))</f>
        <v/>
      </c>
      <c r="L39" s="83" t="str">
        <f t="shared" ref="L39:L42" si="76">IF(L38="", "", IF(L38&gt;=4, "陽性", IF(L38&lt;4, "基準に満たない", "")))</f>
        <v/>
      </c>
      <c r="M39" s="54" t="str">
        <f t="shared" ref="M39:M42" si="77">IF(M38="", "", IF(M38&gt;=4, "陽性", IF(M38&lt;4, "基準に満たない", "")))</f>
        <v/>
      </c>
      <c r="N39" s="53"/>
      <c r="O39" s="54" t="str">
        <f t="shared" ref="O39:O42" si="78">IF(O38="", "", IF(O38&gt;=4, "陽性", IF(O38&lt;4, "基準に満たない", "")))</f>
        <v/>
      </c>
      <c r="P39" s="53"/>
      <c r="Q39" s="63" t="str">
        <f t="shared" ref="Q39:Q42" si="79">IF(Q38="", "", IF(Q38&gt;=10, "陽性", IF(Q38&lt;10, "基準に満たない", "")))</f>
        <v/>
      </c>
      <c r="R39" s="56"/>
      <c r="S39" s="107"/>
      <c r="T39" s="20"/>
      <c r="U39" s="21"/>
    </row>
    <row r="40" spans="1:21" ht="21" customHeight="1">
      <c r="A40" s="37"/>
      <c r="B40" s="37"/>
      <c r="C40" s="8"/>
      <c r="D40" s="9"/>
      <c r="E40" s="11"/>
      <c r="F40" s="8"/>
      <c r="G40" s="9"/>
      <c r="H40" s="9"/>
      <c r="I40" s="11"/>
      <c r="J40" s="8"/>
      <c r="K40" s="9"/>
      <c r="L40" s="9"/>
      <c r="M40" s="11"/>
      <c r="N40" s="8"/>
      <c r="O40" s="11"/>
      <c r="P40" s="10"/>
      <c r="Q40" s="62"/>
      <c r="R40" s="70"/>
      <c r="S40" s="108"/>
      <c r="T40" s="18"/>
      <c r="U40" s="44"/>
    </row>
    <row r="41" spans="1:21" ht="21" customHeight="1">
      <c r="A41" s="38"/>
      <c r="B41" s="38"/>
      <c r="C41" s="14"/>
      <c r="D41" s="15"/>
      <c r="E41" s="16"/>
      <c r="F41" s="14"/>
      <c r="G41" s="24"/>
      <c r="H41" s="15"/>
      <c r="I41" s="16"/>
      <c r="J41" s="14"/>
      <c r="K41" s="15"/>
      <c r="L41" s="15"/>
      <c r="M41" s="16"/>
      <c r="N41" s="14"/>
      <c r="O41" s="17"/>
      <c r="P41" s="14"/>
      <c r="Q41" s="60"/>
      <c r="R41" s="55"/>
      <c r="S41" s="106"/>
      <c r="T41" s="18"/>
      <c r="U41" s="19"/>
    </row>
    <row r="42" spans="1:21" ht="21" customHeight="1" thickBot="1">
      <c r="A42" s="39"/>
      <c r="B42" s="39"/>
      <c r="C42" s="53"/>
      <c r="D42" s="83" t="str">
        <f t="shared" ref="D42" si="80">IF(D41="", "", IF(D41&gt;=16, "陽性", IF(D41&lt;16, "基準に満たない", "")))</f>
        <v/>
      </c>
      <c r="E42" s="54" t="str">
        <f t="shared" ref="E42" si="81">IF(E41="", "", IF(E41&gt;=8, "陽性", IF(E41&lt;8, "基準に満たない", "")))</f>
        <v/>
      </c>
      <c r="F42" s="53"/>
      <c r="G42" s="83" t="str">
        <f t="shared" ref="G42" si="82">IF(G41="", "", IF(G41&gt;=8, "陽性", IF(G41&lt;8, "基準に満たない", "")))</f>
        <v/>
      </c>
      <c r="H42" s="83" t="str">
        <f t="shared" ref="H42" si="83">IF(H41="", "", IF(H41&gt;=32, "陽性", IF(H41&lt;32, "基準に満たない", "")))</f>
        <v/>
      </c>
      <c r="I42" s="54" t="str">
        <f t="shared" ref="I42" si="84">IF(I41="", "", IF(I41&gt;=32, "陽性", IF(I41&lt;32, "基準に満たない", "")))</f>
        <v/>
      </c>
      <c r="J42" s="53"/>
      <c r="K42" s="83" t="str">
        <f t="shared" ref="K42" si="85">IF(K41="", "", IF(K41&gt;=4, "陽性", IF(K41&lt;4, "基準に満たない", "")))</f>
        <v/>
      </c>
      <c r="L42" s="83" t="str">
        <f t="shared" ref="L42" si="86">IF(L41="", "", IF(L41&gt;=4, "陽性", IF(L41&lt;4, "基準に満たない", "")))</f>
        <v/>
      </c>
      <c r="M42" s="54" t="str">
        <f t="shared" ref="M42" si="87">IF(M41="", "", IF(M41&gt;=4, "陽性", IF(M41&lt;4, "基準に満たない", "")))</f>
        <v/>
      </c>
      <c r="N42" s="53"/>
      <c r="O42" s="54" t="str">
        <f t="shared" ref="O42" si="88">IF(O41="", "", IF(O41&gt;=4, "陽性", IF(O41&lt;4, "基準に満たない", "")))</f>
        <v/>
      </c>
      <c r="P42" s="53"/>
      <c r="Q42" s="63" t="str">
        <f t="shared" ref="Q42" si="89">IF(Q41="", "", IF(Q41&gt;=10, "陽性", IF(Q41&lt;10, "基準に満たない", "")))</f>
        <v/>
      </c>
      <c r="R42" s="56"/>
      <c r="S42" s="107"/>
      <c r="T42" s="20"/>
      <c r="U42" s="21"/>
    </row>
    <row r="43" spans="1:21" s="2" customFormat="1" ht="21" customHeight="1">
      <c r="C43" s="94" t="s">
        <v>44</v>
      </c>
      <c r="E43" s="109"/>
      <c r="F43" s="95" t="s">
        <v>51</v>
      </c>
    </row>
    <row r="44" spans="1:21" ht="24" customHeight="1">
      <c r="K44" s="1" t="s">
        <v>50</v>
      </c>
    </row>
    <row r="45" spans="1:21">
      <c r="M45" s="1" t="s">
        <v>45</v>
      </c>
    </row>
    <row r="46" spans="1:21" ht="24" customHeight="1">
      <c r="M46" s="1" t="s">
        <v>46</v>
      </c>
      <c r="N46" s="96"/>
      <c r="O46" s="96"/>
      <c r="P46" s="96"/>
      <c r="Q46" s="96"/>
      <c r="R46" s="96"/>
      <c r="S46" s="96"/>
    </row>
    <row r="47" spans="1:21" ht="24" customHeight="1">
      <c r="M47" s="1" t="s">
        <v>47</v>
      </c>
      <c r="N47" s="96"/>
      <c r="O47" s="96"/>
      <c r="P47" s="96"/>
      <c r="Q47" s="96"/>
      <c r="R47" s="96"/>
      <c r="S47" s="96"/>
    </row>
    <row r="49" spans="13:19">
      <c r="M49" s="1" t="s">
        <v>49</v>
      </c>
    </row>
    <row r="50" spans="13:19" ht="24" customHeight="1">
      <c r="M50" s="1" t="s">
        <v>48</v>
      </c>
      <c r="N50" s="96"/>
      <c r="O50" s="96"/>
      <c r="P50" s="96"/>
      <c r="Q50" s="96"/>
      <c r="R50" s="96"/>
      <c r="S50" s="96"/>
    </row>
  </sheetData>
  <mergeCells count="101">
    <mergeCell ref="A40:A42"/>
    <mergeCell ref="A4:B6"/>
    <mergeCell ref="N46:S46"/>
    <mergeCell ref="N47:S47"/>
    <mergeCell ref="N50:S50"/>
    <mergeCell ref="A22:A24"/>
    <mergeCell ref="A25:A27"/>
    <mergeCell ref="A28:A30"/>
    <mergeCell ref="A31:A33"/>
    <mergeCell ref="A34:A36"/>
    <mergeCell ref="A37:A39"/>
    <mergeCell ref="B40:B42"/>
    <mergeCell ref="S40:S42"/>
    <mergeCell ref="T40:T42"/>
    <mergeCell ref="R41:R42"/>
    <mergeCell ref="U41:U42"/>
    <mergeCell ref="A7:A9"/>
    <mergeCell ref="A10:A12"/>
    <mergeCell ref="A13:A15"/>
    <mergeCell ref="A16:A18"/>
    <mergeCell ref="A19:A21"/>
    <mergeCell ref="B34:B36"/>
    <mergeCell ref="S34:S36"/>
    <mergeCell ref="T34:T36"/>
    <mergeCell ref="R35:R36"/>
    <mergeCell ref="U35:U36"/>
    <mergeCell ref="B37:B39"/>
    <mergeCell ref="S37:S39"/>
    <mergeCell ref="T37:T39"/>
    <mergeCell ref="R38:R39"/>
    <mergeCell ref="U38:U39"/>
    <mergeCell ref="B28:B30"/>
    <mergeCell ref="B31:B33"/>
    <mergeCell ref="S31:S33"/>
    <mergeCell ref="T31:T33"/>
    <mergeCell ref="R32:R33"/>
    <mergeCell ref="U32:U33"/>
    <mergeCell ref="S4:S6"/>
    <mergeCell ref="S7:S9"/>
    <mergeCell ref="B16:B18"/>
    <mergeCell ref="B19:B21"/>
    <mergeCell ref="B22:B24"/>
    <mergeCell ref="B25:B27"/>
    <mergeCell ref="U14:U15"/>
    <mergeCell ref="U17:U18"/>
    <mergeCell ref="U20:U21"/>
    <mergeCell ref="U23:U24"/>
    <mergeCell ref="U26:U27"/>
    <mergeCell ref="U29:U30"/>
    <mergeCell ref="T13:T15"/>
    <mergeCell ref="T16:T18"/>
    <mergeCell ref="T19:T21"/>
    <mergeCell ref="T22:T24"/>
    <mergeCell ref="T25:T27"/>
    <mergeCell ref="T28:T30"/>
    <mergeCell ref="R29:R30"/>
    <mergeCell ref="S13:S15"/>
    <mergeCell ref="S16:S18"/>
    <mergeCell ref="S19:S21"/>
    <mergeCell ref="S22:S24"/>
    <mergeCell ref="S25:S27"/>
    <mergeCell ref="S28:S30"/>
    <mergeCell ref="B13:B15"/>
    <mergeCell ref="R14:R15"/>
    <mergeCell ref="R17:R18"/>
    <mergeCell ref="R20:R21"/>
    <mergeCell ref="R23:R24"/>
    <mergeCell ref="R26:R27"/>
    <mergeCell ref="K7:M7"/>
    <mergeCell ref="K8:M8"/>
    <mergeCell ref="K9:M9"/>
    <mergeCell ref="G7:I7"/>
    <mergeCell ref="G8:I8"/>
    <mergeCell ref="G9:I9"/>
    <mergeCell ref="S10:S12"/>
    <mergeCell ref="T10:T12"/>
    <mergeCell ref="R11:R12"/>
    <mergeCell ref="U11:U12"/>
    <mergeCell ref="B7:B9"/>
    <mergeCell ref="B10:B12"/>
    <mergeCell ref="U8:U9"/>
    <mergeCell ref="R8:R9"/>
    <mergeCell ref="T4:T9"/>
    <mergeCell ref="U4:U6"/>
    <mergeCell ref="D7:E7"/>
    <mergeCell ref="D8:E8"/>
    <mergeCell ref="D9:E9"/>
    <mergeCell ref="N4:O4"/>
    <mergeCell ref="P4:Q4"/>
    <mergeCell ref="C5:C6"/>
    <mergeCell ref="F5:F6"/>
    <mergeCell ref="J5:J6"/>
    <mergeCell ref="N5:N6"/>
    <mergeCell ref="P5:P6"/>
    <mergeCell ref="R4:R6"/>
    <mergeCell ref="C4:E4"/>
    <mergeCell ref="F4:I4"/>
    <mergeCell ref="D5:E5"/>
    <mergeCell ref="G5:I5"/>
    <mergeCell ref="J4:M4"/>
    <mergeCell ref="K5:M5"/>
  </mergeCells>
  <phoneticPr fontId="3"/>
  <dataValidations count="3">
    <dataValidation type="list" allowBlank="1" showInputMessage="1" sqref="U10 U13 U16 U19 U22 U25 U28 U31 U34 U37 U40" xr:uid="{C8656C55-028E-408A-BE95-E4AD4DCF87EF}">
      <formula1>"0回,1回,2回,3回,4回,5回"</formula1>
    </dataValidation>
    <dataValidation type="list" allowBlank="1" showInputMessage="1" showErrorMessage="1" sqref="R11:R12 R14:R15 R17:R18 R20:R21 R23:R24 R26:R27 R29:R30 R32:R33 R35:R36 R38:R39 R41:R42" xr:uid="{D2760E4E-5067-42BC-B8E4-1313F41A5CC6}">
      <formula1>"異常なし,異常あり（活動性結核の疑い無し）,活動性結核の疑い有り"</formula1>
    </dataValidation>
    <dataValidation allowBlank="1" showInputMessage="1" sqref="O12" xr:uid="{0FB7C792-C4E2-41AB-8544-41FCBA1AF8EE}"/>
  </dataValidations>
  <pageMargins left="0.25" right="0.25" top="0.75" bottom="0.75" header="0.3" footer="0.3"/>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AB81D-95D0-48A4-9751-F6F1EB6D959F}">
  <sheetPr>
    <tabColor rgb="FFFF0000"/>
    <pageSetUpPr fitToPage="1"/>
  </sheetPr>
  <dimension ref="A1:U50"/>
  <sheetViews>
    <sheetView zoomScale="70" zoomScaleNormal="70" workbookViewId="0"/>
  </sheetViews>
  <sheetFormatPr defaultRowHeight="13.5"/>
  <cols>
    <col min="1" max="1" width="4.125" style="1" bestFit="1" customWidth="1"/>
    <col min="2" max="2" width="16.625" style="1" customWidth="1"/>
    <col min="3" max="3" width="11.625" style="1" customWidth="1"/>
    <col min="4" max="5" width="10.625" style="1" customWidth="1"/>
    <col min="6" max="6" width="11.625" style="1" customWidth="1"/>
    <col min="7" max="9" width="10.625" style="1" customWidth="1"/>
    <col min="10" max="10" width="11.625" style="1" customWidth="1"/>
    <col min="11" max="13" width="10.625" style="1" customWidth="1"/>
    <col min="14" max="14" width="11.625" style="1" customWidth="1"/>
    <col min="15" max="15" width="10.625" style="1" customWidth="1"/>
    <col min="16" max="16" width="11.625" style="1" customWidth="1"/>
    <col min="17" max="17" width="10.625" style="1" customWidth="1"/>
    <col min="18" max="18" width="11.625" style="1" customWidth="1"/>
    <col min="19" max="19" width="22.625" style="1" customWidth="1"/>
    <col min="20" max="20" width="15.125" style="1" customWidth="1"/>
    <col min="21" max="21" width="11.625" style="1" customWidth="1"/>
    <col min="22" max="16384" width="9" style="1"/>
  </cols>
  <sheetData>
    <row r="1" spans="1:21">
      <c r="A1" s="93" t="s">
        <v>0</v>
      </c>
    </row>
    <row r="2" spans="1:21">
      <c r="A2" s="7" t="s">
        <v>1</v>
      </c>
      <c r="B2" s="7"/>
      <c r="C2" s="7"/>
      <c r="D2" s="7"/>
      <c r="E2" s="7"/>
      <c r="F2" s="7"/>
      <c r="G2" s="7"/>
      <c r="H2" s="7"/>
      <c r="I2" s="7"/>
      <c r="J2" s="7"/>
      <c r="K2" s="7"/>
      <c r="L2" s="7"/>
      <c r="M2" s="7"/>
      <c r="N2" s="7"/>
      <c r="O2" s="7"/>
      <c r="P2" s="7"/>
      <c r="Q2" s="7"/>
      <c r="R2" s="7"/>
      <c r="S2" s="7"/>
      <c r="T2" s="7"/>
      <c r="U2" s="7"/>
    </row>
    <row r="3" spans="1:21" ht="15" thickBot="1">
      <c r="A3" s="95" t="s">
        <v>2</v>
      </c>
      <c r="C3" s="3"/>
    </row>
    <row r="4" spans="1:21" ht="13.5" customHeight="1" thickBot="1">
      <c r="A4" s="97"/>
      <c r="B4" s="98"/>
      <c r="C4" s="90" t="s">
        <v>3</v>
      </c>
      <c r="D4" s="91"/>
      <c r="E4" s="92"/>
      <c r="F4" s="90" t="s">
        <v>4</v>
      </c>
      <c r="G4" s="91"/>
      <c r="H4" s="91"/>
      <c r="I4" s="92"/>
      <c r="J4" s="90" t="s">
        <v>5</v>
      </c>
      <c r="K4" s="91"/>
      <c r="L4" s="91"/>
      <c r="M4" s="92"/>
      <c r="N4" s="91" t="s">
        <v>6</v>
      </c>
      <c r="O4" s="91"/>
      <c r="P4" s="90" t="s">
        <v>7</v>
      </c>
      <c r="Q4" s="92"/>
      <c r="R4" s="64" t="s">
        <v>12</v>
      </c>
      <c r="S4" s="64" t="s">
        <v>38</v>
      </c>
      <c r="T4" s="85" t="s">
        <v>40</v>
      </c>
      <c r="U4" s="64" t="s">
        <v>41</v>
      </c>
    </row>
    <row r="5" spans="1:21">
      <c r="A5" s="99"/>
      <c r="B5" s="100"/>
      <c r="C5" s="45" t="s">
        <v>8</v>
      </c>
      <c r="D5" s="48" t="s">
        <v>9</v>
      </c>
      <c r="E5" s="81"/>
      <c r="F5" s="45" t="s">
        <v>8</v>
      </c>
      <c r="G5" s="48" t="s">
        <v>15</v>
      </c>
      <c r="H5" s="49"/>
      <c r="I5" s="81"/>
      <c r="J5" s="45" t="s">
        <v>8</v>
      </c>
      <c r="K5" s="48" t="s">
        <v>15</v>
      </c>
      <c r="L5" s="49"/>
      <c r="M5" s="81"/>
      <c r="N5" s="47" t="s">
        <v>8</v>
      </c>
      <c r="O5" s="58" t="s">
        <v>16</v>
      </c>
      <c r="P5" s="45" t="s">
        <v>8</v>
      </c>
      <c r="Q5" s="88" t="s">
        <v>16</v>
      </c>
      <c r="R5" s="65"/>
      <c r="S5" s="65"/>
      <c r="T5" s="86"/>
      <c r="U5" s="38"/>
    </row>
    <row r="6" spans="1:21" ht="14.25" thickBot="1">
      <c r="A6" s="101"/>
      <c r="B6" s="102"/>
      <c r="C6" s="46"/>
      <c r="D6" s="32" t="s">
        <v>10</v>
      </c>
      <c r="E6" s="33" t="s">
        <v>11</v>
      </c>
      <c r="F6" s="46"/>
      <c r="G6" s="32" t="s">
        <v>10</v>
      </c>
      <c r="H6" s="32" t="s">
        <v>17</v>
      </c>
      <c r="I6" s="33" t="s">
        <v>18</v>
      </c>
      <c r="J6" s="46"/>
      <c r="K6" s="32" t="s">
        <v>10</v>
      </c>
      <c r="L6" s="32" t="s">
        <v>19</v>
      </c>
      <c r="M6" s="33" t="s">
        <v>20</v>
      </c>
      <c r="N6" s="50"/>
      <c r="O6" s="57" t="s">
        <v>10</v>
      </c>
      <c r="P6" s="46"/>
      <c r="Q6" s="33" t="s">
        <v>21</v>
      </c>
      <c r="R6" s="66"/>
      <c r="S6" s="65"/>
      <c r="T6" s="86"/>
      <c r="U6" s="39"/>
    </row>
    <row r="7" spans="1:21">
      <c r="A7" s="37" t="s">
        <v>43</v>
      </c>
      <c r="B7" s="37" t="s">
        <v>29</v>
      </c>
      <c r="C7" s="80" t="s">
        <v>22</v>
      </c>
      <c r="D7" s="48" t="s">
        <v>13</v>
      </c>
      <c r="E7" s="81"/>
      <c r="F7" s="80" t="s">
        <v>22</v>
      </c>
      <c r="G7" s="48" t="s">
        <v>13</v>
      </c>
      <c r="H7" s="49"/>
      <c r="I7" s="81"/>
      <c r="J7" s="80" t="s">
        <v>22</v>
      </c>
      <c r="K7" s="48" t="s">
        <v>13</v>
      </c>
      <c r="L7" s="49"/>
      <c r="M7" s="81"/>
      <c r="N7" s="51" t="s">
        <v>22</v>
      </c>
      <c r="O7" s="88" t="s">
        <v>32</v>
      </c>
      <c r="P7" s="80" t="s">
        <v>23</v>
      </c>
      <c r="Q7" s="88" t="s">
        <v>32</v>
      </c>
      <c r="R7" s="67" t="s">
        <v>13</v>
      </c>
      <c r="S7" s="72" t="s">
        <v>39</v>
      </c>
      <c r="T7" s="86"/>
      <c r="U7" s="67" t="s">
        <v>22</v>
      </c>
    </row>
    <row r="8" spans="1:21">
      <c r="A8" s="38"/>
      <c r="B8" s="38"/>
      <c r="C8" s="29" t="s">
        <v>23</v>
      </c>
      <c r="D8" s="4" t="s">
        <v>25</v>
      </c>
      <c r="E8" s="79"/>
      <c r="F8" s="29" t="s">
        <v>23</v>
      </c>
      <c r="G8" s="4" t="s">
        <v>25</v>
      </c>
      <c r="H8" s="5"/>
      <c r="I8" s="79"/>
      <c r="J8" s="29" t="s">
        <v>23</v>
      </c>
      <c r="K8" s="4" t="s">
        <v>25</v>
      </c>
      <c r="L8" s="5"/>
      <c r="M8" s="79"/>
      <c r="N8" s="6" t="s">
        <v>23</v>
      </c>
      <c r="O8" s="30" t="s">
        <v>33</v>
      </c>
      <c r="P8" s="29" t="s">
        <v>24</v>
      </c>
      <c r="Q8" s="30" t="s">
        <v>33</v>
      </c>
      <c r="R8" s="68" t="s">
        <v>14</v>
      </c>
      <c r="S8" s="72"/>
      <c r="T8" s="86"/>
      <c r="U8" s="68" t="s">
        <v>42</v>
      </c>
    </row>
    <row r="9" spans="1:21" ht="14.25" thickBot="1">
      <c r="A9" s="39"/>
      <c r="B9" s="39"/>
      <c r="C9" s="31" t="s">
        <v>24</v>
      </c>
      <c r="D9" s="22" t="s">
        <v>35</v>
      </c>
      <c r="E9" s="82"/>
      <c r="F9" s="31" t="s">
        <v>24</v>
      </c>
      <c r="G9" s="22" t="s">
        <v>35</v>
      </c>
      <c r="H9" s="23"/>
      <c r="I9" s="82"/>
      <c r="J9" s="31" t="s">
        <v>24</v>
      </c>
      <c r="K9" s="22" t="s">
        <v>35</v>
      </c>
      <c r="L9" s="23"/>
      <c r="M9" s="82"/>
      <c r="N9" s="52" t="s">
        <v>24</v>
      </c>
      <c r="O9" s="89" t="s">
        <v>34</v>
      </c>
      <c r="P9" s="31" t="s">
        <v>31</v>
      </c>
      <c r="Q9" s="89" t="s">
        <v>34</v>
      </c>
      <c r="R9" s="39"/>
      <c r="S9" s="73"/>
      <c r="T9" s="87"/>
      <c r="U9" s="39"/>
    </row>
    <row r="10" spans="1:21">
      <c r="A10" s="37" t="s">
        <v>52</v>
      </c>
      <c r="B10" s="38" t="s">
        <v>30</v>
      </c>
      <c r="C10" s="40">
        <v>2</v>
      </c>
      <c r="D10" s="41">
        <v>44652</v>
      </c>
      <c r="E10" s="43">
        <v>44652</v>
      </c>
      <c r="F10" s="40">
        <v>2</v>
      </c>
      <c r="G10" s="41">
        <v>44652</v>
      </c>
      <c r="H10" s="41">
        <v>44652</v>
      </c>
      <c r="I10" s="43">
        <v>44652</v>
      </c>
      <c r="J10" s="40">
        <v>2</v>
      </c>
      <c r="K10" s="41">
        <v>44652</v>
      </c>
      <c r="L10" s="41">
        <v>44652</v>
      </c>
      <c r="M10" s="43">
        <v>44652</v>
      </c>
      <c r="N10" s="74">
        <v>2</v>
      </c>
      <c r="O10" s="41">
        <v>44652</v>
      </c>
      <c r="P10" s="42">
        <v>44256</v>
      </c>
      <c r="Q10" s="59">
        <v>44652</v>
      </c>
      <c r="R10" s="69">
        <v>44652</v>
      </c>
      <c r="S10" s="103"/>
      <c r="T10" s="12">
        <v>44866</v>
      </c>
      <c r="U10" s="13" t="s">
        <v>26</v>
      </c>
    </row>
    <row r="11" spans="1:21">
      <c r="A11" s="38"/>
      <c r="B11" s="38"/>
      <c r="C11" s="14">
        <v>32907</v>
      </c>
      <c r="D11" s="15">
        <v>16</v>
      </c>
      <c r="E11" s="16">
        <v>8</v>
      </c>
      <c r="F11" s="14">
        <v>32907</v>
      </c>
      <c r="G11" s="24" t="s">
        <v>36</v>
      </c>
      <c r="H11" s="15">
        <v>32</v>
      </c>
      <c r="I11" s="16">
        <v>32</v>
      </c>
      <c r="J11" s="14">
        <v>38749</v>
      </c>
      <c r="K11" s="15">
        <v>4</v>
      </c>
      <c r="L11" s="15">
        <v>4</v>
      </c>
      <c r="M11" s="16">
        <v>4</v>
      </c>
      <c r="N11" s="75">
        <v>38749</v>
      </c>
      <c r="O11" s="17">
        <v>4</v>
      </c>
      <c r="P11" s="14">
        <v>44287</v>
      </c>
      <c r="Q11" s="60" t="s">
        <v>37</v>
      </c>
      <c r="R11" s="55" t="s">
        <v>27</v>
      </c>
      <c r="S11" s="104"/>
      <c r="T11" s="18"/>
      <c r="U11" s="19">
        <v>44866</v>
      </c>
    </row>
    <row r="12" spans="1:21" ht="14.25" thickBot="1">
      <c r="A12" s="39"/>
      <c r="B12" s="38"/>
      <c r="C12" s="25">
        <v>36617</v>
      </c>
      <c r="D12" s="26" t="str">
        <f>IF(D11="", "", IF(D11&gt;=16, "陽性", IF(D11&lt;16, "基準に満たない", "")))</f>
        <v>陽性</v>
      </c>
      <c r="E12" s="27" t="str">
        <f>IF(E11="", "", IF(E11&gt;=8, "陽性", IF(E11&lt;8, "基準に満たない", "")))</f>
        <v>陽性</v>
      </c>
      <c r="F12" s="25">
        <v>36617</v>
      </c>
      <c r="G12" s="26" t="str">
        <f>IF(G11&gt;=8, "陽性", IF(G11&lt;8, "基準に満たない", ""))</f>
        <v>陽性</v>
      </c>
      <c r="H12" s="26" t="str">
        <f>IF(H11&gt;=32, "陽性", IF(H11&lt;32, "基準に満たない", ""))</f>
        <v>陽性</v>
      </c>
      <c r="I12" s="27" t="str">
        <f>IF(I11&gt;=32, "陽性", IF(I11&lt;32, "基準に満たない", ""))</f>
        <v>陽性</v>
      </c>
      <c r="J12" s="25">
        <v>41162</v>
      </c>
      <c r="K12" s="26" t="str">
        <f>IF(K11&gt;=4, "陽性", IF(K11&lt;4, "基準に満たない", ""))</f>
        <v>陽性</v>
      </c>
      <c r="L12" s="26" t="str">
        <f>IF(L11&gt;=4, "陽性", IF(L11&lt;4, "基準に満たない", ""))</f>
        <v>陽性</v>
      </c>
      <c r="M12" s="27" t="str">
        <f>IF(M11&gt;=4, "陽性", IF(M11&lt;4, "基準に満たない", ""))</f>
        <v>陽性</v>
      </c>
      <c r="N12" s="76">
        <v>41162</v>
      </c>
      <c r="O12" s="17" t="s">
        <v>28</v>
      </c>
      <c r="P12" s="25">
        <v>44479</v>
      </c>
      <c r="Q12" s="61" t="str">
        <f>IF(Q11&gt;=10, "陽性", IF(Q11&lt;10, "基準に満たない", ""))</f>
        <v>陽性</v>
      </c>
      <c r="R12" s="56"/>
      <c r="S12" s="105"/>
      <c r="T12" s="20"/>
      <c r="U12" s="21"/>
    </row>
    <row r="13" spans="1:21" ht="21" customHeight="1">
      <c r="A13" s="37">
        <v>1</v>
      </c>
      <c r="B13" s="37" t="s">
        <v>53</v>
      </c>
      <c r="C13" s="8">
        <v>2</v>
      </c>
      <c r="D13" s="9"/>
      <c r="E13" s="11"/>
      <c r="F13" s="8">
        <v>2</v>
      </c>
      <c r="G13" s="9"/>
      <c r="H13" s="9"/>
      <c r="I13" s="11"/>
      <c r="J13" s="8"/>
      <c r="K13" s="9">
        <v>45391</v>
      </c>
      <c r="L13" s="9"/>
      <c r="M13" s="11"/>
      <c r="N13" s="77"/>
      <c r="O13" s="9">
        <v>45391</v>
      </c>
      <c r="P13" s="10">
        <v>43988</v>
      </c>
      <c r="Q13" s="62">
        <v>45391</v>
      </c>
      <c r="R13" s="69">
        <v>45450</v>
      </c>
      <c r="S13" s="106"/>
      <c r="T13" s="12">
        <v>45613</v>
      </c>
      <c r="U13" s="44"/>
    </row>
    <row r="14" spans="1:21" ht="21" customHeight="1">
      <c r="A14" s="38"/>
      <c r="B14" s="38"/>
      <c r="C14" s="14">
        <v>40318</v>
      </c>
      <c r="D14" s="15"/>
      <c r="E14" s="16"/>
      <c r="F14" s="14">
        <v>40318</v>
      </c>
      <c r="G14" s="24"/>
      <c r="H14" s="15"/>
      <c r="I14" s="16"/>
      <c r="J14" s="14"/>
      <c r="K14" s="15">
        <v>4.5999999999999996</v>
      </c>
      <c r="L14" s="15"/>
      <c r="M14" s="16"/>
      <c r="N14" s="75"/>
      <c r="O14" s="17">
        <v>5.2</v>
      </c>
      <c r="P14" s="14">
        <v>44024</v>
      </c>
      <c r="Q14" s="60">
        <v>12</v>
      </c>
      <c r="R14" s="55" t="s">
        <v>27</v>
      </c>
      <c r="S14" s="106"/>
      <c r="T14" s="18"/>
      <c r="U14" s="19"/>
    </row>
    <row r="15" spans="1:21" ht="21" customHeight="1" thickBot="1">
      <c r="A15" s="39"/>
      <c r="B15" s="39"/>
      <c r="C15" s="34">
        <v>43349</v>
      </c>
      <c r="D15" s="35" t="str">
        <f>IF(D14="", "", IF(D14&gt;=16, "陽性", IF(D14&lt;16, "基準に満たない", "")))</f>
        <v/>
      </c>
      <c r="E15" s="36" t="str">
        <f>IF(E14="", "", IF(E14&gt;=8, "陽性", IF(E14&lt;8, "基準に満たない", "")))</f>
        <v/>
      </c>
      <c r="F15" s="34">
        <v>43383</v>
      </c>
      <c r="G15" s="35" t="str">
        <f>IF(G14="", "", IF(G14&gt;=8, "陽性", IF(G14&lt;8, "基準に満たない", "")))</f>
        <v/>
      </c>
      <c r="H15" s="35" t="str">
        <f>IF(H14="", "", IF(H14&gt;=32, "陽性", IF(H14&lt;32, "基準に満たない", "")))</f>
        <v/>
      </c>
      <c r="I15" s="36" t="str">
        <f>IF(I14="", "", IF(I14&gt;=32, "陽性", IF(I14&lt;32, "基準に満たない", "")))</f>
        <v/>
      </c>
      <c r="J15" s="34"/>
      <c r="K15" s="35" t="str">
        <f>IF(K14="", "", IF(K14&gt;=4, "陽性", IF(K14&lt;4, "基準に満たない", "")))</f>
        <v>陽性</v>
      </c>
      <c r="L15" s="35" t="str">
        <f t="shared" ref="L15:O15" si="0">IF(L14="", "", IF(L14&gt;=4, "陽性", IF(L14&lt;4, "基準に満たない", "")))</f>
        <v/>
      </c>
      <c r="M15" s="36" t="str">
        <f t="shared" si="0"/>
        <v/>
      </c>
      <c r="N15" s="78"/>
      <c r="O15" s="35" t="str">
        <f t="shared" si="0"/>
        <v>陽性</v>
      </c>
      <c r="P15" s="53"/>
      <c r="Q15" s="63" t="str">
        <f>IF(Q14="", "", IF(Q14&gt;=10, "陽性", IF(Q14&lt;10, "基準に満たない", "")))</f>
        <v>陽性</v>
      </c>
      <c r="R15" s="56"/>
      <c r="S15" s="107"/>
      <c r="T15" s="18"/>
      <c r="U15" s="28"/>
    </row>
    <row r="16" spans="1:21" ht="21" customHeight="1">
      <c r="A16" s="37">
        <v>2</v>
      </c>
      <c r="B16" s="37" t="s">
        <v>54</v>
      </c>
      <c r="C16" s="8">
        <v>2</v>
      </c>
      <c r="D16" s="9"/>
      <c r="E16" s="11"/>
      <c r="F16" s="8">
        <v>2</v>
      </c>
      <c r="G16" s="9"/>
      <c r="H16" s="9"/>
      <c r="I16" s="11"/>
      <c r="J16" s="8"/>
      <c r="K16" s="9">
        <v>45402</v>
      </c>
      <c r="L16" s="9"/>
      <c r="M16" s="11"/>
      <c r="N16" s="77">
        <v>2</v>
      </c>
      <c r="O16" s="9"/>
      <c r="P16" s="10">
        <v>45390</v>
      </c>
      <c r="Q16" s="62">
        <v>45402</v>
      </c>
      <c r="R16" s="69">
        <v>45475</v>
      </c>
      <c r="S16" s="108" t="s">
        <v>56</v>
      </c>
      <c r="T16" s="84">
        <v>45609</v>
      </c>
      <c r="U16" s="13" t="s">
        <v>57</v>
      </c>
    </row>
    <row r="17" spans="1:21" ht="21" customHeight="1">
      <c r="A17" s="38"/>
      <c r="B17" s="38"/>
      <c r="C17" s="14">
        <v>39923</v>
      </c>
      <c r="D17" s="15"/>
      <c r="E17" s="16"/>
      <c r="F17" s="14">
        <v>40818</v>
      </c>
      <c r="G17" s="24"/>
      <c r="H17" s="15"/>
      <c r="I17" s="16"/>
      <c r="J17" s="14"/>
      <c r="K17" s="15">
        <v>4.5</v>
      </c>
      <c r="L17" s="15"/>
      <c r="M17" s="16"/>
      <c r="N17" s="75">
        <v>39143</v>
      </c>
      <c r="O17" s="17"/>
      <c r="P17" s="14">
        <v>45424</v>
      </c>
      <c r="Q17" s="60">
        <v>9</v>
      </c>
      <c r="R17" s="55" t="s">
        <v>55</v>
      </c>
      <c r="S17" s="106"/>
      <c r="T17" s="28"/>
      <c r="U17" s="19">
        <v>45573</v>
      </c>
    </row>
    <row r="18" spans="1:21" ht="21" customHeight="1" thickBot="1">
      <c r="A18" s="39"/>
      <c r="B18" s="39"/>
      <c r="C18" s="34">
        <v>44485</v>
      </c>
      <c r="D18" s="35" t="str">
        <f t="shared" ref="D18:D30" si="1">IF(D17="", "", IF(D17&gt;=16, "陽性", IF(D17&lt;16, "基準に満たない", "")))</f>
        <v/>
      </c>
      <c r="E18" s="36" t="str">
        <f t="shared" ref="E18:E30" si="2">IF(E17="", "", IF(E17&gt;=8, "陽性", IF(E17&lt;8, "基準に満たない", "")))</f>
        <v/>
      </c>
      <c r="F18" s="34">
        <v>44898</v>
      </c>
      <c r="G18" s="35" t="str">
        <f t="shared" ref="G18:G30" si="3">IF(G17="", "", IF(G17&gt;=8, "陽性", IF(G17&lt;8, "基準に満たない", "")))</f>
        <v/>
      </c>
      <c r="H18" s="35" t="str">
        <f t="shared" ref="H18:I30" si="4">IF(H17="", "", IF(H17&gt;=32, "陽性", IF(H17&lt;32, "基準に満たない", "")))</f>
        <v/>
      </c>
      <c r="I18" s="36" t="str">
        <f t="shared" si="4"/>
        <v/>
      </c>
      <c r="J18" s="34"/>
      <c r="K18" s="35" t="str">
        <f t="shared" ref="K18:M30" si="5">IF(K17="", "", IF(K17&gt;=4, "陽性", IF(K17&lt;4, "基準に満たない", "")))</f>
        <v>陽性</v>
      </c>
      <c r="L18" s="35" t="str">
        <f t="shared" si="5"/>
        <v/>
      </c>
      <c r="M18" s="36" t="str">
        <f t="shared" si="5"/>
        <v/>
      </c>
      <c r="N18" s="78">
        <v>41409</v>
      </c>
      <c r="O18" s="35" t="str">
        <f t="shared" ref="O18:O30" si="6">IF(O17="", "", IF(O17&gt;=4, "陽性", IF(O17&lt;4, "基準に満たない", "")))</f>
        <v/>
      </c>
      <c r="P18" s="53">
        <v>45621</v>
      </c>
      <c r="Q18" s="63" t="str">
        <f t="shared" ref="Q18:Q30" si="7">IF(Q17="", "", IF(Q17&gt;=10, "陽性", IF(Q17&lt;10, "基準に満たない", "")))</f>
        <v>基準に満たない</v>
      </c>
      <c r="R18" s="71"/>
      <c r="S18" s="107"/>
      <c r="T18" s="28"/>
      <c r="U18" s="28"/>
    </row>
    <row r="19" spans="1:21" ht="21" customHeight="1">
      <c r="A19" s="37"/>
      <c r="B19" s="37"/>
      <c r="C19" s="8"/>
      <c r="D19" s="9"/>
      <c r="E19" s="11"/>
      <c r="F19" s="8"/>
      <c r="G19" s="9"/>
      <c r="H19" s="9"/>
      <c r="I19" s="11"/>
      <c r="J19" s="8"/>
      <c r="K19" s="9"/>
      <c r="L19" s="9"/>
      <c r="M19" s="11"/>
      <c r="N19" s="77"/>
      <c r="O19" s="9"/>
      <c r="P19" s="10"/>
      <c r="Q19" s="62"/>
      <c r="R19" s="69"/>
      <c r="S19" s="108"/>
      <c r="T19" s="84"/>
      <c r="U19" s="13"/>
    </row>
    <row r="20" spans="1:21" ht="21" customHeight="1">
      <c r="A20" s="38"/>
      <c r="B20" s="38"/>
      <c r="C20" s="14"/>
      <c r="D20" s="15"/>
      <c r="E20" s="16"/>
      <c r="F20" s="14"/>
      <c r="G20" s="24"/>
      <c r="H20" s="15"/>
      <c r="I20" s="16"/>
      <c r="J20" s="14"/>
      <c r="K20" s="15"/>
      <c r="L20" s="15"/>
      <c r="M20" s="16"/>
      <c r="N20" s="75"/>
      <c r="O20" s="17"/>
      <c r="P20" s="14"/>
      <c r="Q20" s="60"/>
      <c r="R20" s="55"/>
      <c r="S20" s="106"/>
      <c r="T20" s="28"/>
      <c r="U20" s="19"/>
    </row>
    <row r="21" spans="1:21" ht="21" customHeight="1" thickBot="1">
      <c r="A21" s="39"/>
      <c r="B21" s="39"/>
      <c r="C21" s="34"/>
      <c r="D21" s="35" t="str">
        <f t="shared" ref="D21:D30" si="8">IF(D20="", "", IF(D20&gt;=16, "陽性", IF(D20&lt;16, "基準に満たない", "")))</f>
        <v/>
      </c>
      <c r="E21" s="36" t="str">
        <f t="shared" ref="E21:E30" si="9">IF(E20="", "", IF(E20&gt;=8, "陽性", IF(E20&lt;8, "基準に満たない", "")))</f>
        <v/>
      </c>
      <c r="F21" s="34"/>
      <c r="G21" s="35" t="str">
        <f t="shared" ref="G21:G30" si="10">IF(G20="", "", IF(G20&gt;=8, "陽性", IF(G20&lt;8, "基準に満たない", "")))</f>
        <v/>
      </c>
      <c r="H21" s="35" t="str">
        <f t="shared" ref="H21:I30" si="11">IF(H20="", "", IF(H20&gt;=32, "陽性", IF(H20&lt;32, "基準に満たない", "")))</f>
        <v/>
      </c>
      <c r="I21" s="36" t="str">
        <f t="shared" si="11"/>
        <v/>
      </c>
      <c r="J21" s="34"/>
      <c r="K21" s="35" t="str">
        <f t="shared" ref="K21:M30" si="12">IF(K20="", "", IF(K20&gt;=4, "陽性", IF(K20&lt;4, "基準に満たない", "")))</f>
        <v/>
      </c>
      <c r="L21" s="35" t="str">
        <f t="shared" si="12"/>
        <v/>
      </c>
      <c r="M21" s="36" t="str">
        <f t="shared" si="12"/>
        <v/>
      </c>
      <c r="N21" s="78"/>
      <c r="O21" s="35" t="str">
        <f t="shared" ref="O21:O30" si="13">IF(O20="", "", IF(O20&gt;=4, "陽性", IF(O20&lt;4, "基準に満たない", "")))</f>
        <v/>
      </c>
      <c r="P21" s="53"/>
      <c r="Q21" s="63" t="str">
        <f t="shared" ref="Q21:Q30" si="14">IF(Q20="", "", IF(Q20&gt;=10, "陽性", IF(Q20&lt;10, "基準に満たない", "")))</f>
        <v/>
      </c>
      <c r="R21" s="56"/>
      <c r="S21" s="107"/>
      <c r="T21" s="21"/>
      <c r="U21" s="21"/>
    </row>
    <row r="22" spans="1:21" ht="21" customHeight="1">
      <c r="A22" s="37"/>
      <c r="B22" s="37"/>
      <c r="C22" s="8"/>
      <c r="D22" s="9"/>
      <c r="E22" s="11"/>
      <c r="F22" s="8"/>
      <c r="G22" s="9"/>
      <c r="H22" s="9"/>
      <c r="I22" s="11"/>
      <c r="J22" s="8"/>
      <c r="K22" s="9"/>
      <c r="L22" s="9"/>
      <c r="M22" s="11"/>
      <c r="N22" s="77"/>
      <c r="O22" s="9"/>
      <c r="P22" s="10"/>
      <c r="Q22" s="62"/>
      <c r="R22" s="70"/>
      <c r="S22" s="108"/>
      <c r="T22" s="84"/>
      <c r="U22" s="44"/>
    </row>
    <row r="23" spans="1:21" ht="21" customHeight="1">
      <c r="A23" s="38"/>
      <c r="B23" s="38"/>
      <c r="C23" s="14"/>
      <c r="D23" s="15"/>
      <c r="E23" s="16"/>
      <c r="F23" s="14"/>
      <c r="G23" s="24"/>
      <c r="H23" s="15"/>
      <c r="I23" s="16"/>
      <c r="J23" s="14"/>
      <c r="K23" s="15"/>
      <c r="L23" s="15"/>
      <c r="M23" s="16"/>
      <c r="N23" s="75"/>
      <c r="O23" s="17"/>
      <c r="P23" s="14"/>
      <c r="Q23" s="60"/>
      <c r="R23" s="55"/>
      <c r="S23" s="106"/>
      <c r="T23" s="28"/>
      <c r="U23" s="19"/>
    </row>
    <row r="24" spans="1:21" ht="21" customHeight="1" thickBot="1">
      <c r="A24" s="39"/>
      <c r="B24" s="39"/>
      <c r="C24" s="34"/>
      <c r="D24" s="35" t="str">
        <f t="shared" ref="D24:D30" si="15">IF(D23="", "", IF(D23&gt;=16, "陽性", IF(D23&lt;16, "基準に満たない", "")))</f>
        <v/>
      </c>
      <c r="E24" s="36" t="str">
        <f t="shared" ref="E24:E30" si="16">IF(E23="", "", IF(E23&gt;=8, "陽性", IF(E23&lt;8, "基準に満たない", "")))</f>
        <v/>
      </c>
      <c r="F24" s="34"/>
      <c r="G24" s="35" t="str">
        <f t="shared" ref="G24:G30" si="17">IF(G23="", "", IF(G23&gt;=8, "陽性", IF(G23&lt;8, "基準に満たない", "")))</f>
        <v/>
      </c>
      <c r="H24" s="35" t="str">
        <f t="shared" ref="H24:I30" si="18">IF(H23="", "", IF(H23&gt;=32, "陽性", IF(H23&lt;32, "基準に満たない", "")))</f>
        <v/>
      </c>
      <c r="I24" s="36" t="str">
        <f t="shared" si="18"/>
        <v/>
      </c>
      <c r="J24" s="34"/>
      <c r="K24" s="35" t="str">
        <f t="shared" ref="K24:M30" si="19">IF(K23="", "", IF(K23&gt;=4, "陽性", IF(K23&lt;4, "基準に満たない", "")))</f>
        <v/>
      </c>
      <c r="L24" s="35" t="str">
        <f t="shared" si="19"/>
        <v/>
      </c>
      <c r="M24" s="36" t="str">
        <f t="shared" si="19"/>
        <v/>
      </c>
      <c r="N24" s="78"/>
      <c r="O24" s="35" t="str">
        <f t="shared" ref="O24:O30" si="20">IF(O23="", "", IF(O23&gt;=4, "陽性", IF(O23&lt;4, "基準に満たない", "")))</f>
        <v/>
      </c>
      <c r="P24" s="53"/>
      <c r="Q24" s="63" t="str">
        <f t="shared" ref="Q24:Q30" si="21">IF(Q23="", "", IF(Q23&gt;=10, "陽性", IF(Q23&lt;10, "基準に満たない", "")))</f>
        <v/>
      </c>
      <c r="R24" s="56"/>
      <c r="S24" s="107"/>
      <c r="T24" s="21"/>
      <c r="U24" s="28"/>
    </row>
    <row r="25" spans="1:21" ht="21" customHeight="1">
      <c r="A25" s="37"/>
      <c r="B25" s="37"/>
      <c r="C25" s="8"/>
      <c r="D25" s="9"/>
      <c r="E25" s="11"/>
      <c r="F25" s="8"/>
      <c r="G25" s="9"/>
      <c r="H25" s="9"/>
      <c r="I25" s="11"/>
      <c r="J25" s="8"/>
      <c r="K25" s="9"/>
      <c r="L25" s="9"/>
      <c r="M25" s="11"/>
      <c r="N25" s="77"/>
      <c r="O25" s="9"/>
      <c r="P25" s="10"/>
      <c r="Q25" s="62"/>
      <c r="R25" s="70"/>
      <c r="S25" s="108"/>
      <c r="T25" s="28"/>
      <c r="U25" s="13"/>
    </row>
    <row r="26" spans="1:21" ht="21" customHeight="1">
      <c r="A26" s="38"/>
      <c r="B26" s="38"/>
      <c r="C26" s="14"/>
      <c r="D26" s="15"/>
      <c r="E26" s="16"/>
      <c r="F26" s="14"/>
      <c r="G26" s="24"/>
      <c r="H26" s="15"/>
      <c r="I26" s="16"/>
      <c r="J26" s="14"/>
      <c r="K26" s="15"/>
      <c r="L26" s="15"/>
      <c r="M26" s="16"/>
      <c r="N26" s="75"/>
      <c r="O26" s="17"/>
      <c r="P26" s="14"/>
      <c r="Q26" s="60"/>
      <c r="R26" s="55"/>
      <c r="S26" s="106"/>
      <c r="T26" s="28"/>
      <c r="U26" s="19"/>
    </row>
    <row r="27" spans="1:21" ht="21" customHeight="1" thickBot="1">
      <c r="A27" s="39"/>
      <c r="B27" s="39"/>
      <c r="C27" s="34"/>
      <c r="D27" s="35" t="str">
        <f t="shared" ref="D27:D30" si="22">IF(D26="", "", IF(D26&gt;=16, "陽性", IF(D26&lt;16, "基準に満たない", "")))</f>
        <v/>
      </c>
      <c r="E27" s="36" t="str">
        <f t="shared" ref="E27:E30" si="23">IF(E26="", "", IF(E26&gt;=8, "陽性", IF(E26&lt;8, "基準に満たない", "")))</f>
        <v/>
      </c>
      <c r="F27" s="34"/>
      <c r="G27" s="35" t="str">
        <f t="shared" ref="G27:G30" si="24">IF(G26="", "", IF(G26&gt;=8, "陽性", IF(G26&lt;8, "基準に満たない", "")))</f>
        <v/>
      </c>
      <c r="H27" s="35" t="str">
        <f t="shared" ref="H27:I30" si="25">IF(H26="", "", IF(H26&gt;=32, "陽性", IF(H26&lt;32, "基準に満たない", "")))</f>
        <v/>
      </c>
      <c r="I27" s="36" t="str">
        <f t="shared" si="25"/>
        <v/>
      </c>
      <c r="J27" s="34"/>
      <c r="K27" s="35" t="str">
        <f t="shared" ref="K27:M30" si="26">IF(K26="", "", IF(K26&gt;=4, "陽性", IF(K26&lt;4, "基準に満たない", "")))</f>
        <v/>
      </c>
      <c r="L27" s="35" t="str">
        <f t="shared" si="26"/>
        <v/>
      </c>
      <c r="M27" s="36" t="str">
        <f t="shared" si="26"/>
        <v/>
      </c>
      <c r="N27" s="78"/>
      <c r="O27" s="35" t="str">
        <f t="shared" ref="O27:O30" si="27">IF(O26="", "", IF(O26&gt;=4, "陽性", IF(O26&lt;4, "基準に満たない", "")))</f>
        <v/>
      </c>
      <c r="P27" s="53"/>
      <c r="Q27" s="63" t="str">
        <f t="shared" ref="Q27:Q30" si="28">IF(Q26="", "", IF(Q26&gt;=10, "陽性", IF(Q26&lt;10, "基準に満たない", "")))</f>
        <v/>
      </c>
      <c r="R27" s="56"/>
      <c r="S27" s="107"/>
      <c r="T27" s="21"/>
      <c r="U27" s="21"/>
    </row>
    <row r="28" spans="1:21" ht="21" customHeight="1">
      <c r="A28" s="37"/>
      <c r="B28" s="37"/>
      <c r="C28" s="8"/>
      <c r="D28" s="9"/>
      <c r="E28" s="11"/>
      <c r="F28" s="8"/>
      <c r="G28" s="9"/>
      <c r="H28" s="9"/>
      <c r="I28" s="11"/>
      <c r="J28" s="8"/>
      <c r="K28" s="9"/>
      <c r="L28" s="9"/>
      <c r="M28" s="11"/>
      <c r="N28" s="8"/>
      <c r="O28" s="11"/>
      <c r="P28" s="10"/>
      <c r="Q28" s="62"/>
      <c r="R28" s="70"/>
      <c r="S28" s="108"/>
      <c r="T28" s="18"/>
      <c r="U28" s="44"/>
    </row>
    <row r="29" spans="1:21" ht="21" customHeight="1">
      <c r="A29" s="38"/>
      <c r="B29" s="38"/>
      <c r="C29" s="14"/>
      <c r="D29" s="15"/>
      <c r="E29" s="16"/>
      <c r="F29" s="14"/>
      <c r="G29" s="24"/>
      <c r="H29" s="15"/>
      <c r="I29" s="16"/>
      <c r="J29" s="14"/>
      <c r="K29" s="15"/>
      <c r="L29" s="15"/>
      <c r="M29" s="16"/>
      <c r="N29" s="14"/>
      <c r="O29" s="17"/>
      <c r="P29" s="14"/>
      <c r="Q29" s="60"/>
      <c r="R29" s="55"/>
      <c r="S29" s="106"/>
      <c r="T29" s="18"/>
      <c r="U29" s="19"/>
    </row>
    <row r="30" spans="1:21" ht="21" customHeight="1" thickBot="1">
      <c r="A30" s="39"/>
      <c r="B30" s="39"/>
      <c r="C30" s="53"/>
      <c r="D30" s="83" t="str">
        <f t="shared" ref="D30" si="29">IF(D29="", "", IF(D29&gt;=16, "陽性", IF(D29&lt;16, "基準に満たない", "")))</f>
        <v/>
      </c>
      <c r="E30" s="54" t="str">
        <f t="shared" ref="E30" si="30">IF(E29="", "", IF(E29&gt;=8, "陽性", IF(E29&lt;8, "基準に満たない", "")))</f>
        <v/>
      </c>
      <c r="F30" s="53"/>
      <c r="G30" s="83" t="str">
        <f t="shared" ref="G30" si="31">IF(G29="", "", IF(G29&gt;=8, "陽性", IF(G29&lt;8, "基準に満たない", "")))</f>
        <v/>
      </c>
      <c r="H30" s="83" t="str">
        <f t="shared" ref="H30:I30" si="32">IF(H29="", "", IF(H29&gt;=32, "陽性", IF(H29&lt;32, "基準に満たない", "")))</f>
        <v/>
      </c>
      <c r="I30" s="54" t="str">
        <f t="shared" si="32"/>
        <v/>
      </c>
      <c r="J30" s="53"/>
      <c r="K30" s="83" t="str">
        <f t="shared" ref="K30:M30" si="33">IF(K29="", "", IF(K29&gt;=4, "陽性", IF(K29&lt;4, "基準に満たない", "")))</f>
        <v/>
      </c>
      <c r="L30" s="83" t="str">
        <f t="shared" si="33"/>
        <v/>
      </c>
      <c r="M30" s="54" t="str">
        <f t="shared" si="33"/>
        <v/>
      </c>
      <c r="N30" s="53"/>
      <c r="O30" s="54" t="str">
        <f t="shared" ref="O30" si="34">IF(O29="", "", IF(O29&gt;=4, "陽性", IF(O29&lt;4, "基準に満たない", "")))</f>
        <v/>
      </c>
      <c r="P30" s="53"/>
      <c r="Q30" s="63" t="str">
        <f t="shared" ref="Q30" si="35">IF(Q29="", "", IF(Q29&gt;=10, "陽性", IF(Q29&lt;10, "基準に満たない", "")))</f>
        <v/>
      </c>
      <c r="R30" s="56"/>
      <c r="S30" s="107"/>
      <c r="T30" s="20"/>
      <c r="U30" s="21"/>
    </row>
    <row r="31" spans="1:21" ht="21" customHeight="1">
      <c r="A31" s="37"/>
      <c r="B31" s="37"/>
      <c r="C31" s="8"/>
      <c r="D31" s="9"/>
      <c r="E31" s="11"/>
      <c r="F31" s="8"/>
      <c r="G31" s="9"/>
      <c r="H31" s="9"/>
      <c r="I31" s="11"/>
      <c r="J31" s="8"/>
      <c r="K31" s="9"/>
      <c r="L31" s="9"/>
      <c r="M31" s="11"/>
      <c r="N31" s="8"/>
      <c r="O31" s="11"/>
      <c r="P31" s="10"/>
      <c r="Q31" s="62"/>
      <c r="R31" s="70"/>
      <c r="S31" s="108"/>
      <c r="T31" s="18"/>
      <c r="U31" s="44"/>
    </row>
    <row r="32" spans="1:21" ht="21" customHeight="1">
      <c r="A32" s="38"/>
      <c r="B32" s="38"/>
      <c r="C32" s="14"/>
      <c r="D32" s="15"/>
      <c r="E32" s="16"/>
      <c r="F32" s="14"/>
      <c r="G32" s="24"/>
      <c r="H32" s="15"/>
      <c r="I32" s="16"/>
      <c r="J32" s="14"/>
      <c r="K32" s="15"/>
      <c r="L32" s="15"/>
      <c r="M32" s="16"/>
      <c r="N32" s="14"/>
      <c r="O32" s="17"/>
      <c r="P32" s="14"/>
      <c r="Q32" s="60"/>
      <c r="R32" s="55"/>
      <c r="S32" s="106"/>
      <c r="T32" s="18"/>
      <c r="U32" s="19"/>
    </row>
    <row r="33" spans="1:21" ht="21" customHeight="1" thickBot="1">
      <c r="A33" s="39"/>
      <c r="B33" s="39"/>
      <c r="C33" s="53"/>
      <c r="D33" s="83" t="str">
        <f t="shared" ref="D33:D36" si="36">IF(D32="", "", IF(D32&gt;=16, "陽性", IF(D32&lt;16, "基準に満たない", "")))</f>
        <v/>
      </c>
      <c r="E33" s="54" t="str">
        <f t="shared" ref="E33:E36" si="37">IF(E32="", "", IF(E32&gt;=8, "陽性", IF(E32&lt;8, "基準に満たない", "")))</f>
        <v/>
      </c>
      <c r="F33" s="53"/>
      <c r="G33" s="83" t="str">
        <f t="shared" ref="G33:G36" si="38">IF(G32="", "", IF(G32&gt;=8, "陽性", IF(G32&lt;8, "基準に満たない", "")))</f>
        <v/>
      </c>
      <c r="H33" s="83" t="str">
        <f t="shared" ref="H33:I36" si="39">IF(H32="", "", IF(H32&gt;=32, "陽性", IF(H32&lt;32, "基準に満たない", "")))</f>
        <v/>
      </c>
      <c r="I33" s="54" t="str">
        <f t="shared" si="39"/>
        <v/>
      </c>
      <c r="J33" s="53"/>
      <c r="K33" s="83" t="str">
        <f t="shared" ref="K33:M36" si="40">IF(K32="", "", IF(K32&gt;=4, "陽性", IF(K32&lt;4, "基準に満たない", "")))</f>
        <v/>
      </c>
      <c r="L33" s="83" t="str">
        <f t="shared" si="40"/>
        <v/>
      </c>
      <c r="M33" s="54" t="str">
        <f t="shared" si="40"/>
        <v/>
      </c>
      <c r="N33" s="53"/>
      <c r="O33" s="54" t="str">
        <f t="shared" ref="O33:O36" si="41">IF(O32="", "", IF(O32&gt;=4, "陽性", IF(O32&lt;4, "基準に満たない", "")))</f>
        <v/>
      </c>
      <c r="P33" s="53"/>
      <c r="Q33" s="63" t="str">
        <f t="shared" ref="Q33:Q36" si="42">IF(Q32="", "", IF(Q32&gt;=10, "陽性", IF(Q32&lt;10, "基準に満たない", "")))</f>
        <v/>
      </c>
      <c r="R33" s="56"/>
      <c r="S33" s="107"/>
      <c r="T33" s="20"/>
      <c r="U33" s="21"/>
    </row>
    <row r="34" spans="1:21" ht="21" customHeight="1">
      <c r="A34" s="37"/>
      <c r="B34" s="37"/>
      <c r="C34" s="8"/>
      <c r="D34" s="9"/>
      <c r="E34" s="11"/>
      <c r="F34" s="8"/>
      <c r="G34" s="9"/>
      <c r="H34" s="9"/>
      <c r="I34" s="11"/>
      <c r="J34" s="8"/>
      <c r="K34" s="9"/>
      <c r="L34" s="9"/>
      <c r="M34" s="11"/>
      <c r="N34" s="8"/>
      <c r="O34" s="11"/>
      <c r="P34" s="10"/>
      <c r="Q34" s="62"/>
      <c r="R34" s="70"/>
      <c r="S34" s="108"/>
      <c r="T34" s="18"/>
      <c r="U34" s="44"/>
    </row>
    <row r="35" spans="1:21" ht="21" customHeight="1">
      <c r="A35" s="38"/>
      <c r="B35" s="38"/>
      <c r="C35" s="14"/>
      <c r="D35" s="15"/>
      <c r="E35" s="16"/>
      <c r="F35" s="14"/>
      <c r="G35" s="24"/>
      <c r="H35" s="15"/>
      <c r="I35" s="16"/>
      <c r="J35" s="14"/>
      <c r="K35" s="15"/>
      <c r="L35" s="15"/>
      <c r="M35" s="16"/>
      <c r="N35" s="14"/>
      <c r="O35" s="17"/>
      <c r="P35" s="14"/>
      <c r="Q35" s="60"/>
      <c r="R35" s="55"/>
      <c r="S35" s="106"/>
      <c r="T35" s="18"/>
      <c r="U35" s="19"/>
    </row>
    <row r="36" spans="1:21" ht="21" customHeight="1" thickBot="1">
      <c r="A36" s="39"/>
      <c r="B36" s="39"/>
      <c r="C36" s="53"/>
      <c r="D36" s="83" t="str">
        <f t="shared" ref="D36" si="43">IF(D35="", "", IF(D35&gt;=16, "陽性", IF(D35&lt;16, "基準に満たない", "")))</f>
        <v/>
      </c>
      <c r="E36" s="54" t="str">
        <f t="shared" ref="E36" si="44">IF(E35="", "", IF(E35&gt;=8, "陽性", IF(E35&lt;8, "基準に満たない", "")))</f>
        <v/>
      </c>
      <c r="F36" s="53"/>
      <c r="G36" s="83" t="str">
        <f t="shared" ref="G36" si="45">IF(G35="", "", IF(G35&gt;=8, "陽性", IF(G35&lt;8, "基準に満たない", "")))</f>
        <v/>
      </c>
      <c r="H36" s="83" t="str">
        <f t="shared" ref="H36:I36" si="46">IF(H35="", "", IF(H35&gt;=32, "陽性", IF(H35&lt;32, "基準に満たない", "")))</f>
        <v/>
      </c>
      <c r="I36" s="54" t="str">
        <f t="shared" si="46"/>
        <v/>
      </c>
      <c r="J36" s="53"/>
      <c r="K36" s="83" t="str">
        <f t="shared" ref="K36:M36" si="47">IF(K35="", "", IF(K35&gt;=4, "陽性", IF(K35&lt;4, "基準に満たない", "")))</f>
        <v/>
      </c>
      <c r="L36" s="83" t="str">
        <f t="shared" si="47"/>
        <v/>
      </c>
      <c r="M36" s="54" t="str">
        <f t="shared" si="47"/>
        <v/>
      </c>
      <c r="N36" s="53"/>
      <c r="O36" s="54" t="str">
        <f t="shared" ref="O36" si="48">IF(O35="", "", IF(O35&gt;=4, "陽性", IF(O35&lt;4, "基準に満たない", "")))</f>
        <v/>
      </c>
      <c r="P36" s="53"/>
      <c r="Q36" s="63" t="str">
        <f t="shared" ref="Q36" si="49">IF(Q35="", "", IF(Q35&gt;=10, "陽性", IF(Q35&lt;10, "基準に満たない", "")))</f>
        <v/>
      </c>
      <c r="R36" s="56"/>
      <c r="S36" s="107"/>
      <c r="T36" s="20"/>
      <c r="U36" s="21"/>
    </row>
    <row r="37" spans="1:21" ht="21" customHeight="1">
      <c r="A37" s="37"/>
      <c r="B37" s="37"/>
      <c r="C37" s="8"/>
      <c r="D37" s="9"/>
      <c r="E37" s="11"/>
      <c r="F37" s="8"/>
      <c r="G37" s="9"/>
      <c r="H37" s="9"/>
      <c r="I37" s="11"/>
      <c r="J37" s="8"/>
      <c r="K37" s="9"/>
      <c r="L37" s="9"/>
      <c r="M37" s="11"/>
      <c r="N37" s="8"/>
      <c r="O37" s="11"/>
      <c r="P37" s="10"/>
      <c r="Q37" s="62"/>
      <c r="R37" s="70"/>
      <c r="S37" s="108"/>
      <c r="T37" s="18"/>
      <c r="U37" s="44"/>
    </row>
    <row r="38" spans="1:21" ht="21" customHeight="1">
      <c r="A38" s="38"/>
      <c r="B38" s="38"/>
      <c r="C38" s="14"/>
      <c r="D38" s="15"/>
      <c r="E38" s="16"/>
      <c r="F38" s="14"/>
      <c r="G38" s="24"/>
      <c r="H38" s="15"/>
      <c r="I38" s="16"/>
      <c r="J38" s="14"/>
      <c r="K38" s="15"/>
      <c r="L38" s="15"/>
      <c r="M38" s="16"/>
      <c r="N38" s="14"/>
      <c r="O38" s="17"/>
      <c r="P38" s="14"/>
      <c r="Q38" s="60"/>
      <c r="R38" s="55"/>
      <c r="S38" s="106"/>
      <c r="T38" s="18"/>
      <c r="U38" s="19"/>
    </row>
    <row r="39" spans="1:21" ht="21" customHeight="1" thickBot="1">
      <c r="A39" s="39"/>
      <c r="B39" s="39"/>
      <c r="C39" s="53"/>
      <c r="D39" s="83" t="str">
        <f t="shared" ref="D39:D42" si="50">IF(D38="", "", IF(D38&gt;=16, "陽性", IF(D38&lt;16, "基準に満たない", "")))</f>
        <v/>
      </c>
      <c r="E39" s="54" t="str">
        <f t="shared" ref="E39:E42" si="51">IF(E38="", "", IF(E38&gt;=8, "陽性", IF(E38&lt;8, "基準に満たない", "")))</f>
        <v/>
      </c>
      <c r="F39" s="53"/>
      <c r="G39" s="83" t="str">
        <f t="shared" ref="G39:G42" si="52">IF(G38="", "", IF(G38&gt;=8, "陽性", IF(G38&lt;8, "基準に満たない", "")))</f>
        <v/>
      </c>
      <c r="H39" s="83" t="str">
        <f t="shared" ref="H39:I42" si="53">IF(H38="", "", IF(H38&gt;=32, "陽性", IF(H38&lt;32, "基準に満たない", "")))</f>
        <v/>
      </c>
      <c r="I39" s="54" t="str">
        <f t="shared" si="53"/>
        <v/>
      </c>
      <c r="J39" s="53"/>
      <c r="K39" s="83" t="str">
        <f t="shared" ref="K39:M42" si="54">IF(K38="", "", IF(K38&gt;=4, "陽性", IF(K38&lt;4, "基準に満たない", "")))</f>
        <v/>
      </c>
      <c r="L39" s="83" t="str">
        <f t="shared" si="54"/>
        <v/>
      </c>
      <c r="M39" s="54" t="str">
        <f t="shared" si="54"/>
        <v/>
      </c>
      <c r="N39" s="53"/>
      <c r="O39" s="54" t="str">
        <f t="shared" ref="O39:O42" si="55">IF(O38="", "", IF(O38&gt;=4, "陽性", IF(O38&lt;4, "基準に満たない", "")))</f>
        <v/>
      </c>
      <c r="P39" s="53"/>
      <c r="Q39" s="63" t="str">
        <f t="shared" ref="Q39:Q42" si="56">IF(Q38="", "", IF(Q38&gt;=10, "陽性", IF(Q38&lt;10, "基準に満たない", "")))</f>
        <v/>
      </c>
      <c r="R39" s="56"/>
      <c r="S39" s="107"/>
      <c r="T39" s="20"/>
      <c r="U39" s="21"/>
    </row>
    <row r="40" spans="1:21" ht="21" customHeight="1">
      <c r="A40" s="37"/>
      <c r="B40" s="37"/>
      <c r="C40" s="8"/>
      <c r="D40" s="9"/>
      <c r="E40" s="11"/>
      <c r="F40" s="8"/>
      <c r="G40" s="9"/>
      <c r="H40" s="9"/>
      <c r="I40" s="11"/>
      <c r="J40" s="8"/>
      <c r="K40" s="9"/>
      <c r="L40" s="9"/>
      <c r="M40" s="11"/>
      <c r="N40" s="8"/>
      <c r="O40" s="11"/>
      <c r="P40" s="10"/>
      <c r="Q40" s="62"/>
      <c r="R40" s="70"/>
      <c r="S40" s="108"/>
      <c r="T40" s="18"/>
      <c r="U40" s="44"/>
    </row>
    <row r="41" spans="1:21" ht="21" customHeight="1">
      <c r="A41" s="38"/>
      <c r="B41" s="38"/>
      <c r="C41" s="14"/>
      <c r="D41" s="15"/>
      <c r="E41" s="16"/>
      <c r="F41" s="14"/>
      <c r="G41" s="24"/>
      <c r="H41" s="15"/>
      <c r="I41" s="16"/>
      <c r="J41" s="14"/>
      <c r="K41" s="15"/>
      <c r="L41" s="15"/>
      <c r="M41" s="16"/>
      <c r="N41" s="14"/>
      <c r="O41" s="17"/>
      <c r="P41" s="14"/>
      <c r="Q41" s="60"/>
      <c r="R41" s="55"/>
      <c r="S41" s="106"/>
      <c r="T41" s="18"/>
      <c r="U41" s="19"/>
    </row>
    <row r="42" spans="1:21" ht="21" customHeight="1" thickBot="1">
      <c r="A42" s="39"/>
      <c r="B42" s="39"/>
      <c r="C42" s="53"/>
      <c r="D42" s="83" t="str">
        <f t="shared" ref="D42" si="57">IF(D41="", "", IF(D41&gt;=16, "陽性", IF(D41&lt;16, "基準に満たない", "")))</f>
        <v/>
      </c>
      <c r="E42" s="54" t="str">
        <f t="shared" ref="E42" si="58">IF(E41="", "", IF(E41&gt;=8, "陽性", IF(E41&lt;8, "基準に満たない", "")))</f>
        <v/>
      </c>
      <c r="F42" s="53"/>
      <c r="G42" s="83" t="str">
        <f t="shared" ref="G42" si="59">IF(G41="", "", IF(G41&gt;=8, "陽性", IF(G41&lt;8, "基準に満たない", "")))</f>
        <v/>
      </c>
      <c r="H42" s="83" t="str">
        <f t="shared" ref="H42:I42" si="60">IF(H41="", "", IF(H41&gt;=32, "陽性", IF(H41&lt;32, "基準に満たない", "")))</f>
        <v/>
      </c>
      <c r="I42" s="54" t="str">
        <f t="shared" si="60"/>
        <v/>
      </c>
      <c r="J42" s="53"/>
      <c r="K42" s="83" t="str">
        <f t="shared" ref="K42:M42" si="61">IF(K41="", "", IF(K41&gt;=4, "陽性", IF(K41&lt;4, "基準に満たない", "")))</f>
        <v/>
      </c>
      <c r="L42" s="83" t="str">
        <f t="shared" si="61"/>
        <v/>
      </c>
      <c r="M42" s="54" t="str">
        <f t="shared" si="61"/>
        <v/>
      </c>
      <c r="N42" s="53"/>
      <c r="O42" s="54" t="str">
        <f t="shared" ref="O42" si="62">IF(O41="", "", IF(O41&gt;=4, "陽性", IF(O41&lt;4, "基準に満たない", "")))</f>
        <v/>
      </c>
      <c r="P42" s="53"/>
      <c r="Q42" s="63" t="str">
        <f t="shared" ref="Q42" si="63">IF(Q41="", "", IF(Q41&gt;=10, "陽性", IF(Q41&lt;10, "基準に満たない", "")))</f>
        <v/>
      </c>
      <c r="R42" s="56"/>
      <c r="S42" s="107"/>
      <c r="T42" s="20"/>
      <c r="U42" s="21"/>
    </row>
    <row r="43" spans="1:21" s="2" customFormat="1" ht="21" customHeight="1">
      <c r="C43" s="94" t="s">
        <v>44</v>
      </c>
      <c r="E43" s="109">
        <v>2</v>
      </c>
      <c r="F43" s="95" t="s">
        <v>51</v>
      </c>
    </row>
    <row r="44" spans="1:21" ht="24" customHeight="1">
      <c r="K44" s="1" t="s">
        <v>50</v>
      </c>
    </row>
    <row r="45" spans="1:21">
      <c r="M45" s="1" t="s">
        <v>45</v>
      </c>
    </row>
    <row r="46" spans="1:21" ht="24" customHeight="1">
      <c r="M46" s="1" t="s">
        <v>46</v>
      </c>
      <c r="N46" s="96" t="s">
        <v>58</v>
      </c>
      <c r="O46" s="96"/>
      <c r="P46" s="96"/>
      <c r="Q46" s="96"/>
      <c r="R46" s="96"/>
      <c r="S46" s="96"/>
    </row>
    <row r="47" spans="1:21" ht="24" customHeight="1">
      <c r="M47" s="1" t="s">
        <v>47</v>
      </c>
      <c r="N47" s="96" t="s">
        <v>59</v>
      </c>
      <c r="O47" s="96"/>
      <c r="P47" s="96"/>
      <c r="Q47" s="96"/>
      <c r="R47" s="96"/>
      <c r="S47" s="96"/>
    </row>
    <row r="49" spans="13:19">
      <c r="M49" s="1" t="s">
        <v>49</v>
      </c>
    </row>
    <row r="50" spans="13:19" ht="24" customHeight="1">
      <c r="M50" s="1" t="s">
        <v>48</v>
      </c>
      <c r="N50" s="96"/>
      <c r="O50" s="96"/>
      <c r="P50" s="96"/>
      <c r="Q50" s="96"/>
      <c r="R50" s="96"/>
      <c r="S50" s="96"/>
    </row>
  </sheetData>
  <mergeCells count="101">
    <mergeCell ref="N46:S46"/>
    <mergeCell ref="N47:S47"/>
    <mergeCell ref="N50:S50"/>
    <mergeCell ref="A40:A42"/>
    <mergeCell ref="B40:B42"/>
    <mergeCell ref="S40:S42"/>
    <mergeCell ref="T40:T42"/>
    <mergeCell ref="R41:R42"/>
    <mergeCell ref="U41:U42"/>
    <mergeCell ref="A37:A39"/>
    <mergeCell ref="B37:B39"/>
    <mergeCell ref="S37:S39"/>
    <mergeCell ref="T37:T39"/>
    <mergeCell ref="R38:R39"/>
    <mergeCell ref="U38:U39"/>
    <mergeCell ref="A34:A36"/>
    <mergeCell ref="B34:B36"/>
    <mergeCell ref="S34:S36"/>
    <mergeCell ref="T34:T36"/>
    <mergeCell ref="R35:R36"/>
    <mergeCell ref="U35:U36"/>
    <mergeCell ref="A31:A33"/>
    <mergeCell ref="B31:B33"/>
    <mergeCell ref="S31:S33"/>
    <mergeCell ref="T31:T33"/>
    <mergeCell ref="R32:R33"/>
    <mergeCell ref="U32:U33"/>
    <mergeCell ref="A28:A30"/>
    <mergeCell ref="B28:B30"/>
    <mergeCell ref="S28:S30"/>
    <mergeCell ref="T28:T30"/>
    <mergeCell ref="R29:R30"/>
    <mergeCell ref="U29:U30"/>
    <mergeCell ref="A25:A27"/>
    <mergeCell ref="B25:B27"/>
    <mergeCell ref="S25:S27"/>
    <mergeCell ref="T25:T27"/>
    <mergeCell ref="R26:R27"/>
    <mergeCell ref="U26:U27"/>
    <mergeCell ref="A22:A24"/>
    <mergeCell ref="B22:B24"/>
    <mergeCell ref="S22:S24"/>
    <mergeCell ref="T22:T24"/>
    <mergeCell ref="R23:R24"/>
    <mergeCell ref="U23:U24"/>
    <mergeCell ref="A19:A21"/>
    <mergeCell ref="B19:B21"/>
    <mergeCell ref="S19:S21"/>
    <mergeCell ref="T19:T21"/>
    <mergeCell ref="R20:R21"/>
    <mergeCell ref="U20:U21"/>
    <mergeCell ref="A16:A18"/>
    <mergeCell ref="B16:B18"/>
    <mergeCell ref="S16:S18"/>
    <mergeCell ref="T16:T18"/>
    <mergeCell ref="R17:R18"/>
    <mergeCell ref="U17:U18"/>
    <mergeCell ref="A13:A15"/>
    <mergeCell ref="B13:B15"/>
    <mergeCell ref="S13:S15"/>
    <mergeCell ref="T13:T15"/>
    <mergeCell ref="R14:R15"/>
    <mergeCell ref="U14:U15"/>
    <mergeCell ref="U8:U9"/>
    <mergeCell ref="D9:E9"/>
    <mergeCell ref="G9:I9"/>
    <mergeCell ref="K9:M9"/>
    <mergeCell ref="A10:A12"/>
    <mergeCell ref="B10:B12"/>
    <mergeCell ref="S10:S12"/>
    <mergeCell ref="T10:T12"/>
    <mergeCell ref="R11:R12"/>
    <mergeCell ref="U11:U12"/>
    <mergeCell ref="A7:A9"/>
    <mergeCell ref="B7:B9"/>
    <mergeCell ref="D7:E7"/>
    <mergeCell ref="G7:I7"/>
    <mergeCell ref="K7:M7"/>
    <mergeCell ref="S7:S9"/>
    <mergeCell ref="D8:E8"/>
    <mergeCell ref="G8:I8"/>
    <mergeCell ref="K8:M8"/>
    <mergeCell ref="R8:R9"/>
    <mergeCell ref="R4:R6"/>
    <mergeCell ref="S4:S6"/>
    <mergeCell ref="T4:T9"/>
    <mergeCell ref="U4:U6"/>
    <mergeCell ref="C5:C6"/>
    <mergeCell ref="D5:E5"/>
    <mergeCell ref="F5:F6"/>
    <mergeCell ref="G5:I5"/>
    <mergeCell ref="J5:J6"/>
    <mergeCell ref="K5:M5"/>
    <mergeCell ref="A4:B6"/>
    <mergeCell ref="C4:E4"/>
    <mergeCell ref="F4:I4"/>
    <mergeCell ref="J4:M4"/>
    <mergeCell ref="N4:O4"/>
    <mergeCell ref="P4:Q4"/>
    <mergeCell ref="N5:N6"/>
    <mergeCell ref="P5:P6"/>
  </mergeCells>
  <phoneticPr fontId="3"/>
  <dataValidations count="3">
    <dataValidation allowBlank="1" showInputMessage="1" sqref="O12" xr:uid="{C315F049-3065-4CD4-889F-2973792C961C}"/>
    <dataValidation type="list" allowBlank="1" showInputMessage="1" showErrorMessage="1" sqref="R11:R12 R14:R15 R17:R18 R20:R21 R23:R24 R26:R27 R29:R30 R32:R33 R35:R36 R38:R39 R41:R42" xr:uid="{E0F1126C-B20A-4A14-8F9E-CF9E73E8EC66}">
      <formula1>"異常なし,異常あり（活動性結核の疑い無し）,活動性結核の疑い有り"</formula1>
    </dataValidation>
    <dataValidation type="list" allowBlank="1" showInputMessage="1" sqref="U10 U13 U16 U19 U22 U25 U28 U31 U34 U37 U40" xr:uid="{31DFF6AC-D539-4B31-B7F5-6CBB72690541}">
      <formula1>"0回,1回,2回,3回,4回,5回"</formula1>
    </dataValidation>
  </dataValidations>
  <pageMargins left="0.25" right="0.25" top="0.75" bottom="0.75" header="0.3" footer="0.3"/>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報告書（病院研修生）</vt:lpstr>
      <vt:lpstr>報告書（記入例）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ia24232user</dc:creator>
  <cp:lastModifiedBy>後迫　和哉</cp:lastModifiedBy>
  <cp:lastPrinted>2025-12-08T02:16:30Z</cp:lastPrinted>
  <dcterms:created xsi:type="dcterms:W3CDTF">2015-06-05T18:19:34Z</dcterms:created>
  <dcterms:modified xsi:type="dcterms:W3CDTF">2025-12-08T02:55:37Z</dcterms:modified>
</cp:coreProperties>
</file>